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חוברת_עבודה_זו" defaultThemeVersion="124226"/>
  <mc:AlternateContent xmlns:mc="http://schemas.openxmlformats.org/markup-compatibility/2006">
    <mc:Choice Requires="x15">
      <x15ac:absPath xmlns:x15ac="http://schemas.microsoft.com/office/spreadsheetml/2010/11/ac" url="C:\Users\AviSol\Desktop\שדרוג מערכות החשמל\"/>
    </mc:Choice>
  </mc:AlternateContent>
  <bookViews>
    <workbookView xWindow="0" yWindow="0" windowWidth="23040" windowHeight="9228" tabRatio="820"/>
  </bookViews>
  <sheets>
    <sheet name="שער" sheetId="17" r:id="rId1"/>
    <sheet name="הכשרת מקום עבור מערכת.. (2.2)" sheetId="2" r:id="rId2"/>
    <sheet name="(2.3) שדרוג וההתאמה של תשתיות" sheetId="14" r:id="rId3"/>
    <sheet name="בכפיפות לזמינות תקציבית (2.3)" sheetId="19" r:id="rId4"/>
    <sheet name="(2.4) ..מערכת אל-פסק ומצברייה" sheetId="15" r:id="rId5"/>
    <sheet name="בטיחות קרינה אלקטרומגנטית (2.5)" sheetId="18" r:id="rId6"/>
    <sheet name="תחזוקה (4.2)" sheetId="20" r:id="rId7"/>
    <sheet name="בכפיפות לזמינות תקציבית (4.2)" sheetId="21" r:id="rId8"/>
    <sheet name="עלות לצורך השוואת הצעות" sheetId="11" r:id="rId9"/>
  </sheets>
  <definedNames>
    <definedName name="_xlnm.Print_Area" localSheetId="2">'(2.3) שדרוג וההתאמה של תשתיות'!$A$3:$H$32</definedName>
    <definedName name="_xlnm.Print_Area" localSheetId="4">'(2.4) ..מערכת אל-פסק ומצברייה'!$A$3:$G$14</definedName>
    <definedName name="_xlnm.Print_Area" localSheetId="5">'בטיחות קרינה אלקטרומגנטית (2.5)'!$A$3:$G$12</definedName>
    <definedName name="_xlnm.Print_Area" localSheetId="3">'בכפיפות לזמינות תקציבית (2.3)'!$A$3:$H$14</definedName>
    <definedName name="_xlnm.Print_Area" localSheetId="1">'הכשרת מקום עבור מערכת.. (2.2)'!$A$3:$H$17</definedName>
    <definedName name="_xlnm.Print_Area" localSheetId="0">שער!$A$1:$F$18</definedName>
    <definedName name="_xlnm.Print_Titles" localSheetId="2">'(2.3) שדרוג וההתאמה של תשתיות'!$4:$4</definedName>
    <definedName name="_xlnm.Print_Titles" localSheetId="4">'(2.4) ..מערכת אל-פסק ומצברייה'!$4:$4</definedName>
    <definedName name="_xlnm.Print_Titles" localSheetId="5">'בטיחות קרינה אלקטרומגנטית (2.5)'!$4:$4</definedName>
    <definedName name="_xlnm.Print_Titles" localSheetId="3">'בכפיפות לזמינות תקציבית (2.3)'!$4:$4</definedName>
    <definedName name="_xlnm.Print_Titles" localSheetId="1">'הכשרת מקום עבור מערכת.. (2.2)'!$4:$4</definedName>
  </definedNames>
  <calcPr calcId="162913"/>
</workbook>
</file>

<file path=xl/calcChain.xml><?xml version="1.0" encoding="utf-8"?>
<calcChain xmlns="http://schemas.openxmlformats.org/spreadsheetml/2006/main">
  <c r="G9" i="19" l="1"/>
  <c r="F6" i="21" l="1"/>
  <c r="F5" i="21"/>
  <c r="F8" i="20"/>
  <c r="F7" i="20"/>
  <c r="F6" i="20"/>
  <c r="F5" i="20"/>
  <c r="F7" i="21" l="1"/>
  <c r="F9" i="20"/>
  <c r="C9" i="11" s="1"/>
  <c r="G11" i="19"/>
  <c r="G10" i="19"/>
  <c r="G8" i="19"/>
  <c r="G7" i="19"/>
  <c r="G6" i="19"/>
  <c r="G5" i="19"/>
  <c r="G12" i="19" l="1"/>
  <c r="F5" i="18"/>
  <c r="G29" i="14"/>
  <c r="G28" i="14"/>
  <c r="G27" i="14"/>
  <c r="G26" i="14"/>
  <c r="G25" i="14"/>
  <c r="G24" i="14"/>
  <c r="G23" i="14"/>
  <c r="G22" i="14"/>
  <c r="G21" i="14"/>
  <c r="G20" i="14"/>
  <c r="G19" i="14"/>
  <c r="G18" i="14"/>
  <c r="G17" i="14"/>
  <c r="G16" i="14"/>
  <c r="G15" i="14"/>
  <c r="G14" i="14"/>
  <c r="G13" i="14"/>
  <c r="G12" i="14"/>
  <c r="G11" i="14"/>
  <c r="G10" i="14"/>
  <c r="G9" i="14"/>
  <c r="G8" i="14"/>
  <c r="G7" i="14"/>
  <c r="G6" i="14" l="1"/>
  <c r="G5" i="14"/>
  <c r="G30" i="14" l="1"/>
  <c r="C6" i="11" s="1"/>
  <c r="F7" i="15"/>
  <c r="F6" i="15"/>
  <c r="F5" i="15"/>
  <c r="F6" i="18"/>
  <c r="C8" i="11" s="1"/>
  <c r="G10" i="2" l="1"/>
  <c r="G9" i="2"/>
  <c r="G6" i="2"/>
  <c r="G5" i="2"/>
  <c r="G8" i="2"/>
  <c r="G7" i="2"/>
  <c r="G11" i="2" l="1"/>
  <c r="C5" i="11" s="1"/>
  <c r="F8" i="15" l="1"/>
  <c r="C7" i="11" s="1"/>
  <c r="C10" i="11" s="1"/>
</calcChain>
</file>

<file path=xl/sharedStrings.xml><?xml version="1.0" encoding="utf-8"?>
<sst xmlns="http://schemas.openxmlformats.org/spreadsheetml/2006/main" count="179" uniqueCount="95">
  <si>
    <t>מ"ר</t>
  </si>
  <si>
    <t>תאור</t>
  </si>
  <si>
    <t>כמות</t>
  </si>
  <si>
    <t>קומפלט</t>
  </si>
  <si>
    <t>הנושא</t>
  </si>
  <si>
    <t>יח'</t>
  </si>
  <si>
    <t>ש"ע</t>
  </si>
  <si>
    <t>מ"א</t>
  </si>
  <si>
    <t>סה"כ עלות</t>
  </si>
  <si>
    <t>סה"כ מחיר</t>
  </si>
  <si>
    <t>נושא</t>
  </si>
  <si>
    <t>קונסטרוקצית תליה והתקנה מגולבנת עשויה פרופיל צורתי בחתכים שונים, שלא נמדדה במסגרת סעיפי רשימת הכמויות. המחיר ימדד על פי המשקל נטו וכולל את כל עבודות המסגרות וההתקנה הדרושות.</t>
  </si>
  <si>
    <t>ק"ג</t>
  </si>
  <si>
    <r>
      <rPr>
        <sz val="20"/>
        <color theme="1"/>
        <rFont val="Arial"/>
        <family val="2"/>
        <scheme val="minor"/>
      </rPr>
      <t>מדינת ישראל</t>
    </r>
    <r>
      <rPr>
        <sz val="10"/>
        <rFont val="Arial"/>
        <charset val="177"/>
      </rPr>
      <t xml:space="preserve">
</t>
    </r>
    <r>
      <rPr>
        <b/>
        <sz val="22"/>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</si>
  <si>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t>מזהה הפנייה לקבלת הצעות:</t>
  </si>
  <si>
    <t>נושא הפנייה לקבלת הצעות:</t>
  </si>
  <si>
    <t>שם הגוף המציע:</t>
  </si>
  <si>
    <r>
      <t xml:space="preserve">מזהה הגוף המציע </t>
    </r>
    <r>
      <rPr>
        <sz val="10"/>
        <color theme="1"/>
        <rFont val="Arial"/>
        <family val="2"/>
        <scheme val="minor"/>
      </rPr>
      <t>(ח.פ/ח.צ/ע.מ וכדו')</t>
    </r>
  </si>
  <si>
    <t>תאריך:</t>
  </si>
  <si>
    <t>שדרוג ותחזוקה של תשתיות חשמל במרכז המחשבים של משרד המשפטים</t>
  </si>
  <si>
    <t>פירוק ופינוי דלת קיימת.</t>
  </si>
  <si>
    <t>פירוק ופינוי קירות גבס.</t>
  </si>
  <si>
    <t>בניית קיר גבס בהתאם לדרישות במפרט.</t>
  </si>
  <si>
    <t>התקנת פנל חיפוי PVC בין הגבס לרצפה.</t>
  </si>
  <si>
    <t>הכשרת הקיר לצביע וביצוע עבודת שפכטל.</t>
  </si>
  <si>
    <t>צביעת קיר גבס.</t>
  </si>
  <si>
    <t>מערכת אל-פסק בהתאם לדרישות במפרט</t>
  </si>
  <si>
    <t>מצברייה בהתאם לדרישות במפרט</t>
  </si>
  <si>
    <t>תיאור</t>
  </si>
  <si>
    <t>יחידת מידה</t>
  </si>
  <si>
    <t>שנאי מבדל בהתאם לדרישות במפרט</t>
  </si>
  <si>
    <t>מחיר יחידה
(לא כולל מע"מ)</t>
  </si>
  <si>
    <t>סה"כ עלות
(כולל מע"מ)</t>
  </si>
  <si>
    <t>פירוק</t>
  </si>
  <si>
    <t>בנייה</t>
  </si>
  <si>
    <t>ארונות חשמל</t>
  </si>
  <si>
    <t>אספקה והתקנה של מערכת STS להספקת חשמל : מתח חד-פאזי 230V, תדר 50Hz, זרם 16A, זמן מיתוג בין 2 מקורות מתח לא יעלה על 8ms.</t>
  </si>
  <si>
    <t>נקודת הפסקת חרום EPO ליחידת UPS מותקנת בכניסה הראשית למבנה, מוזנת בכבל חסין אש E-90 ממערכת UPS ומסתיימת בלחצן חרום תעשיתי "טלמכניק" דו-קומתי עם זכוכית לשבירה, פטישון ושתי זכוכיות רזרביות. המחיר כולל גם מובילים והעבודות הדרושות.</t>
  </si>
  <si>
    <t>יחידת תאורת חרום "יציאה" תלויה מהתקרה תאורת LED, נורית טעינה LED ושלט אזהרה.</t>
  </si>
  <si>
    <t>גוף תאורה חרום שקוע חד תכליתי LED 3W כולל ציוד ומצבר.</t>
  </si>
  <si>
    <t>העברת ביקורת על-ידי מהנדס בודק סוג 3 למתקן החשמל לכל החיבורים שיותקנו בגדלים שונים, כולל הגשת תוכניות, ביצוע תשלום לבודק עבור הבדיקה, עבודות עזר ותיקון הליקויים עד לקבלת האישור והכנסת מתח לארונות חשמל החדשים, ללא הסתייגויות כולל מספר בדיקות חוזרות בהתאם לצורך.</t>
  </si>
  <si>
    <t>שעת עבודה ברז'י (regie) לחווט לוחות עבור עבודות שלא נכללו במסגרת רשימת הכמויות והוזמנו במפורש על-ידי המפקח למדידה בשעות עבודה, באמצעות רישום מוקדם ביומן העבודה.</t>
  </si>
  <si>
    <t>שעת עבודה ברז'י (regie) לחשמלאי בכל סוג שהוא (מחיר ממוצע) עבור עבודות שלא נכללו במסגרת רשימת הכמויות והוזמנו במפורש על-ידי המפקח למדידה בשעות עבודה, באמצעות רישום מוקדם ביומן העבודה.</t>
  </si>
  <si>
    <t>אספקה, התקנה, חבור ופירוק לאחר מכן של מתקן אספקות חשמל זמניות לצרכי בניה, לפי מפרט, כולל כל האלמנטים המוזכרים במפרט הטכני המיוחד וכל אלה שידרשו על-ידי מנהל הפרויקט מטעם המשרד. כל הציוד המפורק יהיה רכוש הזוכה.</t>
  </si>
  <si>
    <t>סה"כ עלות
(לפני מע"מ)</t>
  </si>
  <si>
    <t>מחיר יחידה
(לפני מע"מ)</t>
  </si>
  <si>
    <t>בדיקת קרינה אלקטרומגנטית וסגירת פערים בהתאם לדרישות במפרט</t>
  </si>
  <si>
    <t>אספקת כבל N2XY 4X70 כתוספת לכבלי חשמל הכלולים בהצעת המחיר.</t>
  </si>
  <si>
    <r>
      <t>פס הארקות משני עשוי מנחושת 40X4 50cm</t>
    </r>
    <r>
      <rPr>
        <sz val="10"/>
        <color rgb="FFFF0000"/>
        <rFont val="Arial"/>
        <family val="2"/>
        <scheme val="minor"/>
      </rPr>
      <t xml:space="preserve"> </t>
    </r>
    <r>
      <rPr>
        <sz val="10"/>
        <rFont val="Arial"/>
        <family val="2"/>
        <scheme val="minor"/>
      </rPr>
      <t>אלקטרוליטית במידות לפחות מותקן על הקיר, מרוחק ממנו 5cm כולל גם ברגי חיבור, כיסוי פרספקס שקוף, חיבור ושילוט.</t>
    </r>
  </si>
  <si>
    <t>תכנון, אספקה, התקנה ושילוט של תעלת פח מגולבן מחורצת עובי פח 2mm רוחב 20cm גובה 10cm עם מכסה מגולבן מידת עובי 1.5mm.</t>
  </si>
  <si>
    <t>תכנון אספקה והתקנת תעלות מתכת רשת הנדרשות עבור כבילת החשמל כולל כל מה שנדרש להתקנה תקינה ואיכותית. רוחב התעלה 20cm גובה הדפנות 10cm.</t>
  </si>
  <si>
    <t>קידוח מעבר בין החדרים בשרוול "4 בודד מקשיח, כולל איטום לאחר התקנת PVC הכבלים בחומר אטימה מאושרים תקן 4105 הכולל יישום SVT/KS1+KS3 כדוגמת DIN 150 KG/M3, צמר מינראלי בצפיפות ובעובי מזערי של 6.5cm מצופה בשני צידיו בחומר אטימה הנ"ל.</t>
  </si>
  <si>
    <t>ביצוע התזה בחומר מעכב אש למשך 2 שעות על גבי כבלים בקטרים שונים משני צדי מעבר האש לאורך 1m מכל צד של המעבר. החומר יהיה עם אישור תו תקן. הביצוע יחושב עבור כל פתח משני צידיו.</t>
  </si>
  <si>
    <t>תכנון אספקה והתקנה של "ארון חשמל ערוץ הזנה 2" 3X250A בהתאם לדרישות המפרט הטכני.</t>
  </si>
  <si>
    <r>
      <t>תכנון אספקה והתקנה של</t>
    </r>
    <r>
      <rPr>
        <b/>
        <sz val="10"/>
        <rFont val="Arial"/>
        <family val="2"/>
        <scheme val="minor"/>
      </rPr>
      <t xml:space="preserve"> </t>
    </r>
    <r>
      <rPr>
        <sz val="10"/>
        <rFont val="Arial"/>
        <family val="2"/>
        <scheme val="minor"/>
      </rPr>
      <t>"ארון חשמל חלוקה גנרטור"</t>
    </r>
    <r>
      <rPr>
        <b/>
        <sz val="10"/>
        <rFont val="Arial"/>
        <family val="2"/>
        <scheme val="minor"/>
      </rPr>
      <t xml:space="preserve"> </t>
    </r>
    <r>
      <rPr>
        <sz val="10"/>
        <rFont val="Arial"/>
        <family val="2"/>
        <scheme val="minor"/>
      </rPr>
      <t>3X400A בהתאם לדרישות המפרט הטכני.</t>
    </r>
  </si>
  <si>
    <r>
      <t>תכנון אספקה והתקנה של "ארון חשמל בורר הזנות מצננים"</t>
    </r>
    <r>
      <rPr>
        <b/>
        <sz val="10"/>
        <rFont val="Arial"/>
        <family val="2"/>
        <scheme val="minor"/>
      </rPr>
      <t xml:space="preserve"> </t>
    </r>
    <r>
      <rPr>
        <sz val="10"/>
        <rFont val="Arial"/>
        <family val="2"/>
        <scheme val="minor"/>
      </rPr>
      <t>3X160A בהתאם לדרישות המפרט הטכני.</t>
    </r>
  </si>
  <si>
    <t>אספקת כבל N2XY 4X95 כתוספת לכבלי חשמל הכלולים בהצעת המחיר.</t>
  </si>
  <si>
    <t>כבל N2XY 4X50 כתוספת לכבלי חשמל הכלולים בהצעת המחיר.</t>
  </si>
  <si>
    <t>.NHXH FE180/E90 4X150 כבל אדום חסין אש</t>
  </si>
  <si>
    <t>פירוק והרכבה של תשתיות חשמל</t>
  </si>
  <si>
    <t>תעלות כבילה</t>
  </si>
  <si>
    <t>כבלי חשמל</t>
  </si>
  <si>
    <t>הארקות והשוואת פוטנציאלים</t>
  </si>
  <si>
    <t>מתגים סטטיים</t>
  </si>
  <si>
    <t>עבודת השחלה, חיבור וסימון כבל מסוג N2XY 4X95.
ללא תלות באופן התקנת הכבל - עילי, מושחל בצינור, תת קרקעי, מונח בתעלות וכדו'.</t>
  </si>
  <si>
    <t>עבודת השחלה, חיבור וסימון כבל מסוג N2XY 4X70.
ללא תלות באופן התקנת הכבל - עילי, מושחל בצינור, תת קרקעי, מונח בתעלות וכדו'.</t>
  </si>
  <si>
    <t>עבודת השחלה, חיבור וסימון כבל מסוג N2XY 4X50.
ללא תלות באופן התקנת הכבל - עילי, מושחל בצינור, תת קרקעי, מונח בתעלות וכדו'.</t>
  </si>
  <si>
    <t>עבודת השחלה, חיבור וסימון כבל חסין אש מסוג N2XY 4X150.
ללא תלות באופן התקנת הכבל - עילי, מושחל בצינור, תת קרקעי, מונח בתעלות וכדו'.</t>
  </si>
  <si>
    <t>ניתוק וחיבור גנרטור</t>
  </si>
  <si>
    <t>100 חיבורי הארקות לתעלות חשמל ותעלות תקשורת מתכתיים באמצעות מוליך הארקה גלוי 16 ממ"ר לכל אורך תעלות המתכת וכן מכלול המוליכים והעבודות הדרושים לשמירה על רציפות ההארקה של כל מרכיבי קונסטרוקצית המבנה.</t>
  </si>
  <si>
    <t>בהתאם למפרט המקצועי</t>
  </si>
  <si>
    <t>ניתוק וחיבור ארון חשמל מצננים</t>
  </si>
  <si>
    <t>חיבור ארון חשמל "הזנה 2" ל"ארון חשמל ראשי של הבנין"</t>
  </si>
  <si>
    <t>ניתוק וחיבור לוחות משנה</t>
  </si>
  <si>
    <t>בהתאם למפרט המקצועי.</t>
  </si>
  <si>
    <t>2.2 הכשרת מקום עבור ארון חשמל, מערכת אל-פסק ומצבריה חדשים</t>
  </si>
  <si>
    <t>2.3 שדרוג והתאמה של תשתיות חשמל</t>
  </si>
  <si>
    <t>2.3 שדרוג והתאמה של תשתיות חשמל - בכפוף לזמינות תקציבית</t>
  </si>
  <si>
    <t>2.4 מערכת אל-פסק ומצבריה חדשים</t>
  </si>
  <si>
    <t>2.5 בטיחות קרינה אלקטרומגנטית</t>
  </si>
  <si>
    <t>עלות לצורך השוואת הצעות</t>
  </si>
  <si>
    <t>22-2020</t>
  </si>
  <si>
    <t>4.2 תחזוקה</t>
  </si>
  <si>
    <t>תחזוקה של מערכת אל-פסק בהתאם לדרישות במפרט</t>
  </si>
  <si>
    <t>תחזוקה של מצברייה בהתאם לדרישות במפרט</t>
  </si>
  <si>
    <t>תחזוקה של שנאי מבדל בהתאם לדרישות במפרט</t>
  </si>
  <si>
    <t>תחזוקה של "ארון חשמל בורר הזנת מצננים"</t>
  </si>
  <si>
    <t>1 שנה</t>
  </si>
  <si>
    <t>תחזוקה של "ארון חשמל הזנה 2"</t>
  </si>
  <si>
    <t>תחזוקה של "ארון חשמל חלוקה גנרטור"</t>
  </si>
  <si>
    <t>4.2 תחזוקה בכפוף לזמינות תקציבית</t>
  </si>
  <si>
    <t>תוספת ב"ארון חשמל ערוץ הזנה 2" של מערכת מיתוג הזנות חח"י גנרטור כולל מערכת חיגור מכנית ומערכת בקרה כגון אמדר</t>
  </si>
  <si>
    <t>2.5 בטיחות קרינה אלקטרוגמנטית</t>
  </si>
  <si>
    <t>2.4 מערכת אל-פסק ומצבריה חדשה</t>
  </si>
  <si>
    <t>2.2 הכשרת מקום עבור מערכת אל-פסק ומצבריה חדשים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</si>
</sst>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quot;₪&quot;\ * #,##0.00_ ;_ &quot;₪&quot;\ * \-#,##0.00_ ;_ &quot;₪&quot;\ * &quot;-&quot;??_ ;_ @_ "/>
    <numFmt numFmtId="164" formatCode="_ [$₪-40D]\ * #,##0.00_ ;_ [$₪-40D]\ * \-#,##0.00_ ;_ [$₪-40D]\ * &quot;-&quot;??_ ;_ @_ "/>
    <numFmt numFmtId="165" formatCode="&quot;₪&quot;\ #,##0.00"/>
  </numFmts>
  <fonts count="18" x14ac:knownFonts="1">
    <font>
      <sz val="10"/>
      <name val="Arial"/>
      <charset val="177"/>
    </font>
    <font>
      <sz val="10"/>
      <name val="David"/>
      <charset val="177"/>
    </font>
    <font>
      <sz val="11"/>
      <name val="Arial"/>
      <family val="2"/>
    </font>
    <font>
      <sz val="10"/>
      <name val="Arial"/>
      <family val="2"/>
    </font>
    <font>
      <sz val="9"/>
      <name val="Arial"/>
      <family val="2"/>
    </font>
    <font>
      <sz val="16"/>
      <name val="Arial"/>
      <family val="2"/>
    </font>
    <font>
      <sz val="10"/>
      <name val="Arial"/>
      <charset val="177"/>
    </font>
    <font>
      <sz val="10"/>
      <color rgb="FF000000"/>
      <name val="Times New Roman"/>
      <family val="1"/>
    </font>
    <font>
      <sz val="10"/>
      <color theme="1"/>
      <name val="Arial"/>
      <family val="2"/>
      <scheme val="minor"/>
    </font>
    <font>
      <sz val="20"/>
      <color theme="1"/>
      <name val="Arial"/>
      <family val="2"/>
      <scheme val="minor"/>
    </font>
    <font>
      <b/>
      <sz val="22"/>
      <color theme="1"/>
      <name val="Arial"/>
      <family val="2"/>
      <scheme val="minor"/>
    </font>
    <font>
      <b/>
      <sz val="20"/>
      <color theme="1"/>
      <name val="Arial"/>
      <family val="2"/>
      <scheme val="minor"/>
    </font>
    <font>
      <sz val="16"/>
      <color theme="1"/>
      <name val="Arial"/>
      <family val="2"/>
      <scheme val="minor"/>
    </font>
    <font>
      <b/>
      <sz val="10"/>
      <name val="Arial"/>
      <family val="2"/>
      <scheme val="minor"/>
    </font>
    <font>
      <sz val="10"/>
      <name val="Arial"/>
      <family val="2"/>
      <scheme val="minor"/>
    </font>
    <font>
      <sz val="10"/>
      <name val="Tahoma"/>
      <family val="2"/>
    </font>
    <font>
      <b/>
      <sz val="11"/>
      <name val="Arial"/>
      <family val="2"/>
      <scheme val="minor"/>
    </font>
    <font>
      <sz val="10"/>
      <color rgb="FFFF0000"/>
      <name val="Arial"/>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4" tint="0.59999389629810485"/>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1" fillId="0" borderId="0" applyNumberFormat="0">
      <alignment horizontal="right"/>
    </xf>
    <xf numFmtId="44" fontId="6" fillId="0" borderId="0" applyFont="0" applyFill="0" applyBorder="0" applyAlignment="0" applyProtection="0"/>
  </cellStyleXfs>
  <cellXfs count="148">
    <xf numFmtId="0" fontId="0" fillId="0" borderId="0" xfId="0"/>
    <xf numFmtId="0" fontId="2" fillId="0" borderId="0" xfId="0" applyFont="1" applyAlignment="1">
      <alignment wrapText="1"/>
    </xf>
    <xf numFmtId="0" fontId="4" fillId="0" borderId="0" xfId="0" applyFont="1"/>
    <xf numFmtId="0" fontId="2" fillId="0" borderId="0" xfId="0" applyFont="1" applyAlignment="1">
      <alignment vertical="center" wrapText="1"/>
    </xf>
    <xf numFmtId="164" fontId="2" fillId="0" borderId="0" xfId="0" applyNumberFormat="1" applyFont="1" applyAlignment="1">
      <alignment wrapText="1"/>
    </xf>
    <xf numFmtId="0" fontId="5" fillId="0" borderId="0" xfId="0" applyFont="1"/>
    <xf numFmtId="0" fontId="0" fillId="0" borderId="12" xfId="0" applyFill="1" applyBorder="1"/>
    <xf numFmtId="0" fontId="7" fillId="0" borderId="0" xfId="0" applyFont="1" applyFill="1" applyBorder="1" applyAlignment="1">
      <alignment horizontal="center" vertical="top" wrapText="1" readingOrder="2"/>
    </xf>
    <xf numFmtId="0" fontId="8" fillId="0" borderId="0" xfId="0" applyFont="1" applyFill="1" applyBorder="1" applyAlignment="1">
      <alignment horizontal="center" vertical="top" wrapText="1" readingOrder="2"/>
    </xf>
    <xf numFmtId="0" fontId="0" fillId="0" borderId="13" xfId="0" applyFill="1" applyBorder="1"/>
    <xf numFmtId="0" fontId="0" fillId="0" borderId="0" xfId="0" applyFill="1" applyBorder="1" applyAlignment="1">
      <alignment vertical="top"/>
    </xf>
    <xf numFmtId="0" fontId="0" fillId="0" borderId="0" xfId="0" applyFill="1" applyBorder="1"/>
    <xf numFmtId="0" fontId="0" fillId="0" borderId="14" xfId="0" applyFill="1" applyBorder="1"/>
    <xf numFmtId="0" fontId="0" fillId="0" borderId="15" xfId="0" applyFill="1" applyBorder="1"/>
    <xf numFmtId="0" fontId="0" fillId="0" borderId="16" xfId="0" applyFill="1" applyBorder="1"/>
    <xf numFmtId="0" fontId="0" fillId="0" borderId="0" xfId="0" applyFill="1"/>
    <xf numFmtId="0" fontId="0" fillId="0" borderId="9" xfId="0" applyFill="1" applyBorder="1"/>
    <xf numFmtId="0" fontId="0" fillId="0" borderId="10" xfId="0" applyFill="1" applyBorder="1"/>
    <xf numFmtId="0" fontId="0" fillId="0" borderId="11" xfId="0" applyFill="1" applyBorder="1"/>
    <xf numFmtId="0" fontId="14" fillId="2" borderId="3" xfId="0" applyFont="1" applyFill="1" applyBorder="1" applyAlignment="1">
      <alignment horizontal="center" vertical="center" wrapText="1" readingOrder="2"/>
    </xf>
    <xf numFmtId="0" fontId="14" fillId="2" borderId="3" xfId="0" applyFont="1" applyFill="1" applyBorder="1" applyAlignment="1">
      <alignment horizontal="center" vertical="center" wrapText="1"/>
    </xf>
    <xf numFmtId="0" fontId="14" fillId="2" borderId="1" xfId="0" applyFont="1" applyFill="1" applyBorder="1" applyAlignment="1">
      <alignment horizontal="center" vertical="center" wrapText="1" readingOrder="2"/>
    </xf>
    <xf numFmtId="0" fontId="14" fillId="2" borderId="1" xfId="0" applyFont="1" applyFill="1" applyBorder="1" applyAlignment="1">
      <alignment horizontal="center" vertical="center" wrapText="1"/>
    </xf>
    <xf numFmtId="0" fontId="14" fillId="2" borderId="19" xfId="0" applyFont="1" applyFill="1" applyBorder="1" applyAlignment="1">
      <alignment horizontal="center" vertical="center" wrapText="1" readingOrder="2"/>
    </xf>
    <xf numFmtId="0" fontId="14" fillId="2" borderId="19" xfId="0" applyFont="1" applyFill="1" applyBorder="1" applyAlignment="1">
      <alignment horizontal="center" vertical="center" wrapText="1"/>
    </xf>
    <xf numFmtId="165" fontId="14" fillId="0" borderId="24" xfId="2" applyNumberFormat="1" applyFont="1" applyBorder="1" applyAlignment="1" applyProtection="1">
      <alignment horizontal="center" vertical="center" wrapText="1"/>
      <protection locked="0"/>
    </xf>
    <xf numFmtId="165" fontId="14" fillId="0" borderId="4" xfId="2" applyNumberFormat="1" applyFont="1" applyBorder="1" applyAlignment="1" applyProtection="1">
      <alignment horizontal="center" vertical="center" wrapText="1"/>
      <protection locked="0"/>
    </xf>
    <xf numFmtId="165" fontId="14" fillId="0" borderId="25" xfId="2" applyNumberFormat="1" applyFont="1" applyBorder="1" applyAlignment="1" applyProtection="1">
      <alignment horizontal="center" vertical="center" wrapText="1"/>
      <protection locked="0"/>
    </xf>
    <xf numFmtId="165" fontId="14" fillId="2" borderId="21" xfId="2" applyNumberFormat="1" applyFont="1" applyFill="1" applyBorder="1" applyAlignment="1">
      <alignment horizontal="center" vertical="center" wrapText="1"/>
    </xf>
    <xf numFmtId="165" fontId="14" fillId="2" borderId="22" xfId="2" applyNumberFormat="1" applyFont="1" applyFill="1" applyBorder="1" applyAlignment="1">
      <alignment horizontal="center" vertical="center" wrapText="1"/>
    </xf>
    <xf numFmtId="165" fontId="14" fillId="2" borderId="23" xfId="2" applyNumberFormat="1" applyFont="1" applyFill="1" applyBorder="1" applyAlignment="1">
      <alignment horizontal="center" vertical="center" wrapText="1"/>
    </xf>
    <xf numFmtId="165" fontId="15" fillId="4" borderId="18" xfId="2" applyNumberFormat="1" applyFont="1" applyFill="1" applyBorder="1" applyAlignment="1">
      <alignment horizontal="center" vertical="center"/>
    </xf>
    <xf numFmtId="0" fontId="13" fillId="0" borderId="0" xfId="0" applyFont="1" applyFill="1" applyBorder="1" applyAlignment="1">
      <alignment vertical="center"/>
    </xf>
    <xf numFmtId="0" fontId="3" fillId="0" borderId="0" xfId="0" applyFont="1" applyFill="1" applyBorder="1" applyAlignment="1">
      <alignment horizontal="right" vertical="top" wrapText="1" readingOrder="2"/>
    </xf>
    <xf numFmtId="0" fontId="0" fillId="0" borderId="0" xfId="0" applyFill="1" applyBorder="1" applyAlignment="1">
      <alignment horizontal="right" vertical="top" wrapText="1" readingOrder="2"/>
    </xf>
    <xf numFmtId="0" fontId="2" fillId="0" borderId="0" xfId="0" applyFont="1" applyFill="1" applyBorder="1" applyAlignment="1">
      <alignment wrapText="1"/>
    </xf>
    <xf numFmtId="0" fontId="14" fillId="2" borderId="28" xfId="0" applyFont="1" applyFill="1" applyBorder="1" applyAlignment="1">
      <alignment horizontal="center" vertical="center" wrapText="1" readingOrder="2"/>
    </xf>
    <xf numFmtId="0" fontId="14" fillId="2" borderId="28" xfId="0" applyFont="1" applyFill="1" applyBorder="1" applyAlignment="1">
      <alignment horizontal="center" vertical="center" wrapText="1"/>
    </xf>
    <xf numFmtId="165" fontId="14" fillId="0" borderId="14" xfId="2" applyNumberFormat="1" applyFont="1" applyBorder="1" applyAlignment="1" applyProtection="1">
      <alignment horizontal="center" vertical="center" wrapText="1"/>
      <protection locked="0"/>
    </xf>
    <xf numFmtId="165" fontId="14" fillId="2" borderId="29" xfId="2" applyNumberFormat="1" applyFont="1" applyFill="1" applyBorder="1" applyAlignment="1">
      <alignment horizontal="center" vertical="center" wrapText="1"/>
    </xf>
    <xf numFmtId="0" fontId="3" fillId="0" borderId="0" xfId="0" applyFont="1" applyFill="1" applyBorder="1"/>
    <xf numFmtId="0" fontId="0" fillId="0" borderId="1" xfId="0" applyFill="1" applyBorder="1" applyAlignment="1" applyProtection="1">
      <alignment horizontal="right" vertical="top" wrapText="1"/>
    </xf>
    <xf numFmtId="0" fontId="0" fillId="0" borderId="0" xfId="0" applyFill="1" applyBorder="1" applyAlignment="1" applyProtection="1">
      <alignment horizontal="right" vertical="top" wrapText="1"/>
      <protection locked="0"/>
    </xf>
    <xf numFmtId="165" fontId="14" fillId="0" borderId="34" xfId="2" applyNumberFormat="1" applyFont="1" applyBorder="1" applyAlignment="1" applyProtection="1">
      <alignment horizontal="center" vertical="center" wrapText="1"/>
      <protection locked="0"/>
    </xf>
    <xf numFmtId="0" fontId="14" fillId="2" borderId="8" xfId="0" applyFont="1" applyFill="1" applyBorder="1" applyAlignment="1">
      <alignment vertical="center" wrapText="1"/>
    </xf>
    <xf numFmtId="0" fontId="14" fillId="2" borderId="2" xfId="0" applyFont="1" applyFill="1" applyBorder="1" applyAlignment="1">
      <alignment vertical="center" wrapText="1"/>
    </xf>
    <xf numFmtId="0" fontId="14" fillId="2" borderId="31" xfId="0" applyFont="1" applyFill="1" applyBorder="1" applyAlignment="1">
      <alignment vertical="center" wrapText="1"/>
    </xf>
    <xf numFmtId="0" fontId="0" fillId="0" borderId="0" xfId="0" applyAlignment="1">
      <alignment vertical="top"/>
    </xf>
    <xf numFmtId="0" fontId="2" fillId="0" borderId="0" xfId="0" applyFont="1" applyAlignment="1">
      <alignment vertical="top"/>
    </xf>
    <xf numFmtId="0" fontId="16" fillId="5" borderId="26" xfId="0" applyFont="1" applyFill="1" applyBorder="1" applyAlignment="1">
      <alignment horizontal="center" vertical="top"/>
    </xf>
    <xf numFmtId="0" fontId="16" fillId="5" borderId="27" xfId="0" applyFont="1" applyFill="1" applyBorder="1" applyAlignment="1">
      <alignment horizontal="center" vertical="top" wrapText="1"/>
    </xf>
    <xf numFmtId="0" fontId="16" fillId="5" borderId="33" xfId="0" applyFont="1" applyFill="1" applyBorder="1" applyAlignment="1">
      <alignment horizontal="center" vertical="top" wrapText="1"/>
    </xf>
    <xf numFmtId="164" fontId="16" fillId="5" borderId="30" xfId="0" applyNumberFormat="1" applyFont="1" applyFill="1" applyBorder="1" applyAlignment="1">
      <alignment horizontal="center" vertical="top" wrapText="1"/>
    </xf>
    <xf numFmtId="0" fontId="3" fillId="0" borderId="0" xfId="0" applyFont="1"/>
    <xf numFmtId="0" fontId="3" fillId="0" borderId="0" xfId="0" applyFont="1" applyAlignment="1">
      <alignment vertical="top"/>
    </xf>
    <xf numFmtId="0" fontId="16" fillId="5" borderId="17" xfId="0" applyFont="1" applyFill="1" applyBorder="1" applyAlignment="1">
      <alignment horizontal="center" vertical="top"/>
    </xf>
    <xf numFmtId="0" fontId="16" fillId="5" borderId="35" xfId="0" applyFont="1" applyFill="1" applyBorder="1" applyAlignment="1">
      <alignment horizontal="center" vertical="top" wrapText="1"/>
    </xf>
    <xf numFmtId="0" fontId="16" fillId="5" borderId="36" xfId="0" applyFont="1" applyFill="1" applyBorder="1" applyAlignment="1">
      <alignment horizontal="center" vertical="top" wrapText="1"/>
    </xf>
    <xf numFmtId="164" fontId="16" fillId="5" borderId="37" xfId="0" applyNumberFormat="1" applyFont="1" applyFill="1" applyBorder="1" applyAlignment="1">
      <alignment horizontal="center" vertical="top" wrapText="1"/>
    </xf>
    <xf numFmtId="0" fontId="16" fillId="5" borderId="38" xfId="0" applyFont="1" applyFill="1" applyBorder="1" applyAlignment="1">
      <alignment horizontal="center" vertical="top"/>
    </xf>
    <xf numFmtId="0" fontId="14" fillId="2" borderId="39" xfId="0" applyFont="1" applyFill="1" applyBorder="1" applyAlignment="1">
      <alignment vertical="center" wrapText="1"/>
    </xf>
    <xf numFmtId="0" fontId="14" fillId="2" borderId="40" xfId="0" applyFont="1" applyFill="1" applyBorder="1" applyAlignment="1">
      <alignment vertical="center" wrapText="1"/>
    </xf>
    <xf numFmtId="0" fontId="14" fillId="2" borderId="16" xfId="0" applyFont="1" applyFill="1" applyBorder="1" applyAlignment="1">
      <alignment vertical="center" wrapText="1"/>
    </xf>
    <xf numFmtId="0" fontId="14" fillId="2" borderId="6" xfId="0" applyFont="1" applyFill="1" applyBorder="1" applyAlignment="1">
      <alignment vertical="center" wrapText="1"/>
    </xf>
    <xf numFmtId="165" fontId="14" fillId="2" borderId="21" xfId="2" applyNumberFormat="1" applyFont="1" applyFill="1" applyBorder="1" applyAlignment="1">
      <alignment horizontal="center" vertical="top" wrapText="1"/>
    </xf>
    <xf numFmtId="165" fontId="14" fillId="2" borderId="29" xfId="2" applyNumberFormat="1" applyFont="1" applyFill="1" applyBorder="1" applyAlignment="1">
      <alignment horizontal="center" vertical="top" wrapText="1"/>
    </xf>
    <xf numFmtId="0" fontId="14" fillId="2" borderId="41" xfId="0" applyFont="1" applyFill="1" applyBorder="1" applyAlignment="1">
      <alignment horizontal="center" vertical="top" wrapText="1" readingOrder="2"/>
    </xf>
    <xf numFmtId="0" fontId="14" fillId="2" borderId="41" xfId="0" applyFont="1" applyFill="1" applyBorder="1" applyAlignment="1">
      <alignment horizontal="center" vertical="top" wrapText="1"/>
    </xf>
    <xf numFmtId="165" fontId="14" fillId="0" borderId="9" xfId="2" applyNumberFormat="1" applyFont="1" applyBorder="1" applyAlignment="1" applyProtection="1">
      <alignment horizontal="center" vertical="top" wrapText="1"/>
      <protection locked="0"/>
    </xf>
    <xf numFmtId="0" fontId="16" fillId="5" borderId="32" xfId="0" applyFont="1" applyFill="1" applyBorder="1" applyAlignment="1">
      <alignment horizontal="center" vertical="top"/>
    </xf>
    <xf numFmtId="0" fontId="14" fillId="2" borderId="11" xfId="0" applyFont="1" applyFill="1" applyBorder="1" applyAlignment="1">
      <alignment horizontal="right" vertical="top" wrapText="1"/>
    </xf>
    <xf numFmtId="0" fontId="14" fillId="2" borderId="19" xfId="0" applyFont="1" applyFill="1" applyBorder="1" applyAlignment="1">
      <alignment horizontal="center" vertical="top" wrapText="1" readingOrder="2"/>
    </xf>
    <xf numFmtId="0" fontId="14" fillId="2" borderId="19" xfId="0" applyFont="1" applyFill="1" applyBorder="1" applyAlignment="1">
      <alignment horizontal="center" vertical="top" wrapText="1"/>
    </xf>
    <xf numFmtId="165" fontId="14" fillId="0" borderId="25" xfId="2" applyNumberFormat="1" applyFont="1" applyBorder="1" applyAlignment="1" applyProtection="1">
      <alignment horizontal="center" vertical="top" wrapText="1"/>
      <protection locked="0"/>
    </xf>
    <xf numFmtId="0" fontId="14" fillId="2" borderId="42" xfId="0" applyFont="1" applyFill="1" applyBorder="1" applyAlignment="1">
      <alignment vertical="top" wrapText="1"/>
    </xf>
    <xf numFmtId="165" fontId="14" fillId="2" borderId="18" xfId="2" applyNumberFormat="1" applyFont="1" applyFill="1" applyBorder="1" applyAlignment="1">
      <alignment horizontal="center" vertical="top" wrapText="1"/>
    </xf>
    <xf numFmtId="0" fontId="14" fillId="2" borderId="26" xfId="0" applyFont="1" applyFill="1" applyBorder="1" applyAlignment="1">
      <alignment vertical="top" wrapText="1"/>
    </xf>
    <xf numFmtId="0" fontId="14" fillId="2" borderId="27" xfId="0" applyFont="1" applyFill="1" applyBorder="1" applyAlignment="1">
      <alignment horizontal="center" vertical="top" wrapText="1" readingOrder="2"/>
    </xf>
    <xf numFmtId="0" fontId="14" fillId="2" borderId="27" xfId="0" applyFont="1" applyFill="1" applyBorder="1" applyAlignment="1">
      <alignment horizontal="center" vertical="top" wrapText="1"/>
    </xf>
    <xf numFmtId="165" fontId="14" fillId="0" borderId="33" xfId="2" applyNumberFormat="1" applyFont="1" applyBorder="1" applyAlignment="1" applyProtection="1">
      <alignment horizontal="center" vertical="top" wrapText="1"/>
      <protection locked="0"/>
    </xf>
    <xf numFmtId="165" fontId="14" fillId="2" borderId="30" xfId="2" applyNumberFormat="1" applyFont="1" applyFill="1" applyBorder="1" applyAlignment="1">
      <alignment horizontal="center" vertical="top" wrapText="1"/>
    </xf>
    <xf numFmtId="0" fontId="14" fillId="2" borderId="38" xfId="0" applyFont="1" applyFill="1" applyBorder="1" applyAlignment="1">
      <alignment horizontal="right" vertical="top" wrapText="1"/>
    </xf>
    <xf numFmtId="0" fontId="14" fillId="2" borderId="35" xfId="0" applyFont="1" applyFill="1" applyBorder="1" applyAlignment="1">
      <alignment horizontal="center" vertical="top" wrapText="1" readingOrder="2"/>
    </xf>
    <xf numFmtId="0" fontId="14" fillId="2" borderId="35" xfId="0" applyFont="1" applyFill="1" applyBorder="1" applyAlignment="1">
      <alignment horizontal="center" vertical="top" wrapText="1"/>
    </xf>
    <xf numFmtId="165" fontId="14" fillId="0" borderId="36" xfId="2" applyNumberFormat="1" applyFont="1" applyBorder="1" applyAlignment="1" applyProtection="1">
      <alignment horizontal="center" vertical="top" wrapText="1"/>
      <protection locked="0"/>
    </xf>
    <xf numFmtId="0" fontId="14" fillId="2" borderId="20" xfId="0" applyFont="1" applyFill="1" applyBorder="1" applyAlignment="1">
      <alignment vertical="center" wrapText="1"/>
    </xf>
    <xf numFmtId="0" fontId="14" fillId="2" borderId="43" xfId="0" applyFont="1" applyFill="1" applyBorder="1" applyAlignment="1">
      <alignment horizontal="center" vertical="center" wrapText="1" readingOrder="2"/>
    </xf>
    <xf numFmtId="0" fontId="14" fillId="2" borderId="43" xfId="0" applyFont="1" applyFill="1" applyBorder="1" applyAlignment="1">
      <alignment horizontal="center" vertical="center" wrapText="1"/>
    </xf>
    <xf numFmtId="165" fontId="14" fillId="2" borderId="18" xfId="2" applyNumberFormat="1" applyFont="1" applyFill="1" applyBorder="1" applyAlignment="1">
      <alignment horizontal="center" vertical="center" wrapText="1"/>
    </xf>
    <xf numFmtId="0" fontId="13" fillId="0" borderId="0" xfId="0" applyFont="1" applyFill="1" applyBorder="1" applyAlignment="1">
      <alignment horizontal="left" vertical="center"/>
    </xf>
    <xf numFmtId="0" fontId="16" fillId="5" borderId="44" xfId="0" applyFont="1" applyFill="1" applyBorder="1" applyAlignment="1">
      <alignment horizontal="center" vertical="top"/>
    </xf>
    <xf numFmtId="0" fontId="16" fillId="5" borderId="30" xfId="0" applyFont="1" applyFill="1" applyBorder="1" applyAlignment="1">
      <alignment horizontal="center" vertical="top" wrapText="1"/>
    </xf>
    <xf numFmtId="0" fontId="16" fillId="0" borderId="0" xfId="0" applyFont="1" applyFill="1" applyBorder="1" applyAlignment="1">
      <alignment horizontal="left" vertical="center"/>
    </xf>
    <xf numFmtId="165" fontId="14" fillId="2" borderId="46" xfId="2" applyNumberFormat="1" applyFont="1" applyFill="1" applyBorder="1" applyAlignment="1">
      <alignment horizontal="center" vertical="top" wrapText="1"/>
    </xf>
    <xf numFmtId="0" fontId="14" fillId="2" borderId="42" xfId="0" applyFont="1" applyFill="1" applyBorder="1" applyAlignment="1">
      <alignment horizontal="right" vertical="top" wrapText="1"/>
    </xf>
    <xf numFmtId="0" fontId="14" fillId="2" borderId="1" xfId="0" applyFont="1" applyFill="1" applyBorder="1" applyAlignment="1">
      <alignment horizontal="center" vertical="top" wrapText="1" readingOrder="2"/>
    </xf>
    <xf numFmtId="0" fontId="14" fillId="2" borderId="1" xfId="0" applyFont="1" applyFill="1" applyBorder="1" applyAlignment="1">
      <alignment horizontal="center" vertical="top" wrapText="1"/>
    </xf>
    <xf numFmtId="0" fontId="14" fillId="2" borderId="43" xfId="0" applyFont="1" applyFill="1" applyBorder="1" applyAlignment="1">
      <alignment horizontal="center" vertical="top" wrapText="1" readingOrder="2"/>
    </xf>
    <xf numFmtId="0" fontId="14" fillId="2" borderId="43" xfId="0" applyFont="1" applyFill="1" applyBorder="1" applyAlignment="1">
      <alignment horizontal="center" vertical="top" wrapText="1"/>
    </xf>
    <xf numFmtId="165" fontId="14" fillId="0" borderId="4" xfId="2" applyNumberFormat="1" applyFont="1" applyBorder="1" applyAlignment="1" applyProtection="1">
      <alignment horizontal="center" vertical="top" wrapText="1"/>
      <protection locked="0"/>
    </xf>
    <xf numFmtId="165" fontId="14" fillId="0" borderId="34" xfId="2" applyNumberFormat="1" applyFont="1" applyBorder="1" applyAlignment="1" applyProtection="1">
      <alignment horizontal="center" vertical="top" wrapText="1"/>
      <protection locked="0"/>
    </xf>
    <xf numFmtId="165" fontId="14" fillId="2" borderId="22" xfId="2" applyNumberFormat="1" applyFont="1" applyFill="1" applyBorder="1" applyAlignment="1">
      <alignment horizontal="center" vertical="top" wrapText="1"/>
    </xf>
    <xf numFmtId="165" fontId="14" fillId="2" borderId="37" xfId="2" applyNumberFormat="1" applyFont="1" applyFill="1" applyBorder="1" applyAlignment="1">
      <alignment horizontal="center" vertical="top" wrapText="1"/>
    </xf>
    <xf numFmtId="0" fontId="14" fillId="2" borderId="17" xfId="0" applyFont="1" applyFill="1" applyBorder="1" applyAlignment="1">
      <alignment vertical="top" wrapText="1"/>
    </xf>
    <xf numFmtId="0" fontId="14" fillId="2" borderId="32" xfId="0" applyFont="1" applyFill="1" applyBorder="1" applyAlignment="1">
      <alignment horizontal="right" vertical="top" wrapText="1"/>
    </xf>
    <xf numFmtId="0" fontId="14" fillId="2" borderId="6" xfId="0" applyFont="1" applyFill="1" applyBorder="1" applyAlignment="1">
      <alignment horizontal="right" vertical="top" wrapText="1"/>
    </xf>
    <xf numFmtId="0" fontId="14" fillId="2" borderId="11" xfId="0" applyFont="1" applyFill="1" applyBorder="1" applyAlignment="1">
      <alignment horizontal="right" vertical="top" wrapText="1" readingOrder="2"/>
    </xf>
    <xf numFmtId="0" fontId="0" fillId="3" borderId="1" xfId="0" applyFill="1" applyBorder="1" applyAlignment="1" applyProtection="1">
      <alignment horizontal="right" vertical="top" wrapText="1" readingOrder="2"/>
      <protection locked="0"/>
    </xf>
    <xf numFmtId="165" fontId="14" fillId="0" borderId="9" xfId="2" applyNumberFormat="1" applyFont="1" applyFill="1" applyBorder="1" applyAlignment="1" applyProtection="1">
      <alignment horizontal="center" vertical="top" wrapText="1"/>
      <protection locked="0"/>
    </xf>
    <xf numFmtId="165" fontId="14" fillId="0" borderId="25" xfId="2" applyNumberFormat="1" applyFont="1" applyFill="1" applyBorder="1" applyAlignment="1" applyProtection="1">
      <alignment horizontal="center" vertical="top" wrapText="1"/>
      <protection locked="0"/>
    </xf>
    <xf numFmtId="165" fontId="14" fillId="0" borderId="14" xfId="2" applyNumberFormat="1" applyFont="1" applyFill="1" applyBorder="1" applyAlignment="1" applyProtection="1">
      <alignment horizontal="center" vertical="top" wrapText="1"/>
      <protection locked="0"/>
    </xf>
    <xf numFmtId="0" fontId="14" fillId="2" borderId="16" xfId="0" applyFont="1" applyFill="1" applyBorder="1" applyAlignment="1">
      <alignment vertical="top" wrapText="1"/>
    </xf>
    <xf numFmtId="0" fontId="14" fillId="2" borderId="28" xfId="0" applyFont="1" applyFill="1" applyBorder="1" applyAlignment="1">
      <alignment horizontal="center" vertical="top" wrapText="1" readingOrder="2"/>
    </xf>
    <xf numFmtId="0" fontId="14" fillId="2" borderId="28" xfId="0" applyFont="1" applyFill="1" applyBorder="1" applyAlignment="1">
      <alignment horizontal="center" vertical="top" wrapText="1"/>
    </xf>
    <xf numFmtId="0" fontId="14" fillId="2" borderId="40" xfId="0" applyFont="1" applyFill="1" applyBorder="1" applyAlignment="1">
      <alignment horizontal="right" vertical="top" wrapText="1"/>
    </xf>
    <xf numFmtId="0" fontId="14" fillId="2" borderId="20" xfId="0" applyFont="1" applyFill="1" applyBorder="1" applyAlignment="1">
      <alignment vertical="top" wrapText="1"/>
    </xf>
    <xf numFmtId="0" fontId="14" fillId="2" borderId="26" xfId="0" applyFont="1" applyFill="1" applyBorder="1" applyAlignment="1">
      <alignment horizontal="right" vertical="top" wrapText="1"/>
    </xf>
    <xf numFmtId="0" fontId="14" fillId="2" borderId="32" xfId="0" applyFont="1" applyFill="1" applyBorder="1" applyAlignment="1">
      <alignment vertical="top" wrapText="1"/>
    </xf>
    <xf numFmtId="0" fontId="14" fillId="2" borderId="49" xfId="0" applyFont="1" applyFill="1" applyBorder="1" applyAlignment="1">
      <alignment vertical="center" wrapText="1"/>
    </xf>
    <xf numFmtId="165" fontId="14" fillId="0" borderId="51" xfId="2" applyNumberFormat="1" applyFont="1" applyBorder="1" applyAlignment="1" applyProtection="1">
      <alignment horizontal="center" vertical="center" wrapText="1"/>
      <protection locked="0"/>
    </xf>
    <xf numFmtId="165" fontId="14" fillId="0" borderId="52" xfId="2" applyNumberFormat="1" applyFont="1" applyBorder="1" applyAlignment="1" applyProtection="1">
      <alignment horizontal="center" vertical="center" wrapText="1"/>
      <protection locked="0"/>
    </xf>
    <xf numFmtId="0" fontId="16" fillId="5" borderId="35" xfId="0" applyFont="1" applyFill="1" applyBorder="1" applyAlignment="1">
      <alignment horizontal="center" vertical="top"/>
    </xf>
    <xf numFmtId="0" fontId="16" fillId="5" borderId="53" xfId="0" applyFont="1" applyFill="1" applyBorder="1" applyAlignment="1">
      <alignment horizontal="center" vertical="top" wrapText="1"/>
    </xf>
    <xf numFmtId="165" fontId="14" fillId="0" borderId="50" xfId="2" applyNumberFormat="1" applyFont="1" applyBorder="1" applyAlignment="1" applyProtection="1">
      <alignment horizontal="center" vertical="center" wrapText="1"/>
      <protection locked="0"/>
    </xf>
    <xf numFmtId="0" fontId="14" fillId="2" borderId="8" xfId="0" applyFont="1" applyFill="1" applyBorder="1" applyAlignment="1">
      <alignment horizontal="right" vertical="center" wrapText="1" readingOrder="2"/>
    </xf>
    <xf numFmtId="165" fontId="14" fillId="0" borderId="54" xfId="2" applyNumberFormat="1" applyFont="1" applyBorder="1" applyAlignment="1" applyProtection="1">
      <alignment horizontal="center" vertical="center" wrapText="1"/>
      <protection locked="0"/>
    </xf>
    <xf numFmtId="0" fontId="16" fillId="5" borderId="27" xfId="0" applyFont="1" applyFill="1" applyBorder="1" applyAlignment="1">
      <alignment horizontal="center" vertical="top"/>
    </xf>
    <xf numFmtId="0" fontId="16" fillId="5" borderId="55" xfId="0" applyFont="1" applyFill="1" applyBorder="1" applyAlignment="1">
      <alignment horizontal="center" vertical="top" wrapText="1"/>
    </xf>
    <xf numFmtId="0" fontId="14" fillId="2" borderId="45" xfId="0" applyFont="1" applyFill="1" applyBorder="1" applyAlignment="1">
      <alignment horizontal="right" vertical="center" wrapText="1" readingOrder="2"/>
    </xf>
    <xf numFmtId="0" fontId="14" fillId="2" borderId="5" xfId="0" applyFont="1" applyFill="1" applyBorder="1" applyAlignment="1">
      <alignment horizontal="right" vertical="center" wrapText="1" readingOrder="2"/>
    </xf>
    <xf numFmtId="0" fontId="14" fillId="2" borderId="17" xfId="0" applyFont="1" applyFill="1" applyBorder="1" applyAlignment="1">
      <alignment horizontal="right" vertical="top" wrapText="1"/>
    </xf>
    <xf numFmtId="0" fontId="14" fillId="2" borderId="20" xfId="0" applyFont="1" applyFill="1" applyBorder="1" applyAlignment="1">
      <alignment horizontal="right" vertical="top" wrapText="1"/>
    </xf>
    <xf numFmtId="0" fontId="14" fillId="2" borderId="7" xfId="0" applyFont="1" applyFill="1" applyBorder="1" applyAlignment="1">
      <alignment horizontal="right" vertical="top" wrapText="1"/>
    </xf>
    <xf numFmtId="0" fontId="2" fillId="6" borderId="44" xfId="0" applyFont="1" applyFill="1" applyBorder="1" applyAlignment="1">
      <alignment horizontal="center" vertical="center" wrapText="1" readingOrder="2"/>
    </xf>
    <xf numFmtId="0" fontId="2" fillId="6" borderId="47" xfId="0" applyFont="1" applyFill="1" applyBorder="1" applyAlignment="1">
      <alignment horizontal="center" vertical="center" wrapText="1" readingOrder="2"/>
    </xf>
    <xf numFmtId="0" fontId="2" fillId="6" borderId="48" xfId="0" applyFont="1" applyFill="1" applyBorder="1" applyAlignment="1">
      <alignment horizontal="center" vertical="center" wrapText="1" readingOrder="2"/>
    </xf>
    <xf numFmtId="0" fontId="3" fillId="6" borderId="44" xfId="0" applyFont="1" applyFill="1" applyBorder="1" applyAlignment="1">
      <alignment horizontal="center" vertical="center" readingOrder="2"/>
    </xf>
    <xf numFmtId="0" fontId="3" fillId="6" borderId="47" xfId="0" applyFont="1" applyFill="1" applyBorder="1" applyAlignment="1">
      <alignment horizontal="center" vertical="center" readingOrder="2"/>
    </xf>
    <xf numFmtId="0" fontId="3" fillId="6" borderId="48" xfId="0" applyFont="1" applyFill="1" applyBorder="1" applyAlignment="1">
      <alignment horizontal="center" vertical="center" readingOrder="2"/>
    </xf>
    <xf numFmtId="0" fontId="3" fillId="5" borderId="44" xfId="0" applyFont="1" applyFill="1" applyBorder="1" applyAlignment="1">
      <alignment horizontal="center" vertical="center" readingOrder="2"/>
    </xf>
    <xf numFmtId="0" fontId="3" fillId="5" borderId="47" xfId="0" applyFont="1" applyFill="1" applyBorder="1" applyAlignment="1">
      <alignment horizontal="center" vertical="center" readingOrder="2"/>
    </xf>
    <xf numFmtId="0" fontId="3" fillId="5" borderId="48" xfId="0" applyFont="1" applyFill="1" applyBorder="1" applyAlignment="1">
      <alignment horizontal="center" vertical="center" readingOrder="2"/>
    </xf>
    <xf numFmtId="0" fontId="14" fillId="2" borderId="17" xfId="0" applyFont="1" applyFill="1" applyBorder="1" applyAlignment="1">
      <alignment horizontal="center" vertical="top" wrapText="1"/>
    </xf>
    <xf numFmtId="0" fontId="14" fillId="2" borderId="7" xfId="0" applyFont="1" applyFill="1" applyBorder="1" applyAlignment="1">
      <alignment horizontal="center" vertical="top" wrapText="1"/>
    </xf>
    <xf numFmtId="0" fontId="14" fillId="2" borderId="20" xfId="0" applyFont="1" applyFill="1" applyBorder="1" applyAlignment="1">
      <alignment horizontal="center" vertical="top" wrapText="1"/>
    </xf>
    <xf numFmtId="0" fontId="2" fillId="5" borderId="44" xfId="0" applyFont="1" applyFill="1" applyBorder="1" applyAlignment="1">
      <alignment horizontal="center" vertical="center" wrapText="1" readingOrder="2"/>
    </xf>
    <xf numFmtId="0" fontId="2" fillId="5" borderId="47" xfId="0" applyFont="1" applyFill="1" applyBorder="1" applyAlignment="1">
      <alignment horizontal="center" vertical="center" wrapText="1" readingOrder="2"/>
    </xf>
    <xf numFmtId="0" fontId="2" fillId="5" borderId="48" xfId="0" applyFont="1" applyFill="1" applyBorder="1" applyAlignment="1">
      <alignment horizontal="center" vertical="center" wrapText="1" readingOrder="2"/>
    </xf>
  </cellXfs>
  <cellStyles count="3">
    <cellStyle name="Currency" xfId="2" builtinId="4"/>
    <cellStyle name="MS_Hebrew" xfId="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419040</xdr:colOff>
      <xdr:row>1</xdr:row>
      <xdr:rowOff>53340</xdr:rowOff>
    </xdr:from>
    <xdr:to>
      <xdr:col>1</xdr:col>
      <xdr:colOff>1463040</xdr:colOff>
      <xdr:row>1</xdr:row>
      <xdr:rowOff>1169340</xdr:rowOff>
    </xdr:to>
    <xdr:pic>
      <xdr:nvPicPr>
        <xdr:cNvPr id="2" name="תמונה 1"/>
        <xdr:cNvPicPr preferRelativeResize="0">
          <a:picLocks/>
        </xdr:cNvPicPr>
      </xdr:nvPicPr>
      <xdr:blipFill>
        <a:blip xmlns:r="http://schemas.openxmlformats.org/officeDocument/2006/relationships" r:embed="rId1"/>
        <a:stretch>
          <a:fillRect/>
        </a:stretch>
      </xdr:blipFill>
      <xdr:spPr>
        <a:xfrm>
          <a:off x="9991656420" y="472440"/>
          <a:ext cx="1044000" cy="1116000"/>
        </a:xfrm>
        <a:prstGeom prst="rect">
          <a:avLst/>
        </a:prstGeom>
      </xdr:spPr>
    </xdr:pic>
    <xdr:clientData/>
  </xdr:twoCellAnchor>
  <xdr:twoCellAnchor editAs="oneCell">
    <xdr:from>
      <xdr:col>0</xdr:col>
      <xdr:colOff>190500</xdr:colOff>
      <xdr:row>12</xdr:row>
      <xdr:rowOff>19050</xdr:rowOff>
    </xdr:from>
    <xdr:to>
      <xdr:col>3</xdr:col>
      <xdr:colOff>88900</xdr:colOff>
      <xdr:row>17</xdr:row>
      <xdr:rowOff>152400</xdr:rowOff>
    </xdr:to>
    <xdr:pic>
      <xdr:nvPicPr>
        <xdr:cNvPr id="9" name="תמונה 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95629850" y="3111500"/>
          <a:ext cx="4216400" cy="1022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57060</xdr:colOff>
      <xdr:row>0</xdr:row>
      <xdr:rowOff>72390</xdr:rowOff>
    </xdr:from>
    <xdr:to>
      <xdr:col>5</xdr:col>
      <xdr:colOff>182880</xdr:colOff>
      <xdr:row>17</xdr:row>
      <xdr:rowOff>47012</xdr:rowOff>
    </xdr:to>
    <xdr:grpSp>
      <xdr:nvGrpSpPr>
        <xdr:cNvPr id="5" name="קבוצה 4"/>
        <xdr:cNvGrpSpPr/>
      </xdr:nvGrpSpPr>
      <xdr:grpSpPr>
        <a:xfrm>
          <a:off x="9983403960" y="72390"/>
          <a:ext cx="3852000" cy="3959882"/>
          <a:chOff x="9985552800" y="72390"/>
          <a:chExt cx="3852000" cy="3959882"/>
        </a:xfrm>
      </xdr:grpSpPr>
      <xdr:grpSp>
        <xdr:nvGrpSpPr>
          <xdr:cNvPr id="3" name="קבוצה 2"/>
          <xdr:cNvGrpSpPr/>
        </xdr:nvGrpSpPr>
        <xdr:grpSpPr>
          <a:xfrm>
            <a:off x="9985719678" y="72390"/>
            <a:ext cx="3474000" cy="2530730"/>
            <a:chOff x="10190886968" y="304800"/>
            <a:chExt cx="4320474" cy="2787324"/>
          </a:xfrm>
        </xdr:grpSpPr>
        <xdr:pic>
          <xdr:nvPicPr>
            <xdr:cNvPr id="6" name="תמונה 5"/>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190886968" y="450851"/>
              <a:ext cx="4320474" cy="2641273"/>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תמונה 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191940500" y="304800"/>
              <a:ext cx="2330450" cy="304800"/>
            </a:xfrm>
            <a:prstGeom prst="rect">
              <a:avLst/>
            </a:prstGeom>
            <a:noFill/>
            <a:extLst>
              <a:ext uri="{909E8E84-426E-40DD-AFC4-6F175D3DCCD1}">
                <a14:hiddenFill xmlns:a14="http://schemas.microsoft.com/office/drawing/2010/main">
                  <a:solidFill>
                    <a:srgbClr val="FFFFFF"/>
                  </a:solidFill>
                </a14:hiddenFill>
              </a:ext>
            </a:extLst>
          </xdr:spPr>
        </xdr:pic>
      </xdr:grpSp>
      <xdr:pic>
        <xdr:nvPicPr>
          <xdr:cNvPr id="8" name="תמונה 7"/>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985552800" y="2461260"/>
            <a:ext cx="3852000" cy="1571012"/>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3799629</xdr:colOff>
      <xdr:row>11</xdr:row>
      <xdr:rowOff>31962</xdr:rowOff>
    </xdr:from>
    <xdr:to>
      <xdr:col>7</xdr:col>
      <xdr:colOff>99272</xdr:colOff>
      <xdr:row>16</xdr:row>
      <xdr:rowOff>150072</xdr:rowOff>
    </xdr:to>
    <xdr:pic>
      <xdr:nvPicPr>
        <xdr:cNvPr id="3" name="תמונה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57324768" y="2417022"/>
          <a:ext cx="4117763" cy="9944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61807</xdr:colOff>
      <xdr:row>30</xdr:row>
      <xdr:rowOff>30480</xdr:rowOff>
    </xdr:from>
    <xdr:to>
      <xdr:col>7</xdr:col>
      <xdr:colOff>102870</xdr:colOff>
      <xdr:row>35</xdr:row>
      <xdr:rowOff>148589</xdr:rowOff>
    </xdr:to>
    <xdr:pic>
      <xdr:nvPicPr>
        <xdr:cNvPr id="2" name="תמונה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05632196" y="13509413"/>
          <a:ext cx="4113530" cy="10071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61807</xdr:colOff>
      <xdr:row>12</xdr:row>
      <xdr:rowOff>30480</xdr:rowOff>
    </xdr:from>
    <xdr:to>
      <xdr:col>7</xdr:col>
      <xdr:colOff>102870</xdr:colOff>
      <xdr:row>17</xdr:row>
      <xdr:rowOff>148589</xdr:rowOff>
    </xdr:to>
    <xdr:pic>
      <xdr:nvPicPr>
        <xdr:cNvPr id="2" name="תמונה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19494670" y="12999720"/>
          <a:ext cx="4117763" cy="9944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67006</xdr:colOff>
      <xdr:row>8</xdr:row>
      <xdr:rowOff>21897</xdr:rowOff>
    </xdr:from>
    <xdr:to>
      <xdr:col>6</xdr:col>
      <xdr:colOff>99851</xdr:colOff>
      <xdr:row>13</xdr:row>
      <xdr:rowOff>146488</xdr:rowOff>
    </xdr:to>
    <xdr:pic>
      <xdr:nvPicPr>
        <xdr:cNvPr id="2" name="תמונה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3570809" y="1614477"/>
          <a:ext cx="4109545" cy="1000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68580</xdr:colOff>
      <xdr:row>6</xdr:row>
      <xdr:rowOff>22860</xdr:rowOff>
    </xdr:from>
    <xdr:to>
      <xdr:col>6</xdr:col>
      <xdr:colOff>101425</xdr:colOff>
      <xdr:row>11</xdr:row>
      <xdr:rowOff>147451</xdr:rowOff>
    </xdr:to>
    <xdr:pic>
      <xdr:nvPicPr>
        <xdr:cNvPr id="2" name="תמונה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3927375" y="1219200"/>
          <a:ext cx="4109545" cy="1000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67006</xdr:colOff>
      <xdr:row>9</xdr:row>
      <xdr:rowOff>21897</xdr:rowOff>
    </xdr:from>
    <xdr:to>
      <xdr:col>6</xdr:col>
      <xdr:colOff>99851</xdr:colOff>
      <xdr:row>15</xdr:row>
      <xdr:rowOff>9328</xdr:rowOff>
    </xdr:to>
    <xdr:pic>
      <xdr:nvPicPr>
        <xdr:cNvPr id="2" name="תמונה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3570809" y="2048817"/>
          <a:ext cx="4109545" cy="1000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67006</xdr:colOff>
      <xdr:row>7</xdr:row>
      <xdr:rowOff>21897</xdr:rowOff>
    </xdr:from>
    <xdr:to>
      <xdr:col>6</xdr:col>
      <xdr:colOff>99851</xdr:colOff>
      <xdr:row>13</xdr:row>
      <xdr:rowOff>9328</xdr:rowOff>
    </xdr:to>
    <xdr:pic>
      <xdr:nvPicPr>
        <xdr:cNvPr id="2" name="תמונה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3578429" y="2109777"/>
          <a:ext cx="4109545" cy="10389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1577340</xdr:colOff>
      <xdr:row>10</xdr:row>
      <xdr:rowOff>22860</xdr:rowOff>
    </xdr:from>
    <xdr:to>
      <xdr:col>3</xdr:col>
      <xdr:colOff>93805</xdr:colOff>
      <xdr:row>15</xdr:row>
      <xdr:rowOff>94111</xdr:rowOff>
    </xdr:to>
    <xdr:pic>
      <xdr:nvPicPr>
        <xdr:cNvPr id="2" name="תמונה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85413275" y="1905000"/>
          <a:ext cx="4109545" cy="1000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tabColor theme="1"/>
  </sheetPr>
  <dimension ref="A1:F19"/>
  <sheetViews>
    <sheetView showGridLines="0" rightToLeft="1" tabSelected="1" zoomScaleNormal="100" workbookViewId="0">
      <pane xSplit="6" ySplit="18" topLeftCell="G19" activePane="bottomRight" state="frozen"/>
      <selection pane="topRight" activeCell="G1" sqref="G1"/>
      <selection pane="bottomLeft" activeCell="A19" sqref="A19"/>
      <selection pane="bottomRight" activeCell="G19" sqref="G19"/>
    </sheetView>
  </sheetViews>
  <sheetFormatPr defaultColWidth="8.88671875" defaultRowHeight="13.2" x14ac:dyDescent="0.25"/>
  <cols>
    <col min="1" max="1" width="3.77734375" style="15" customWidth="1"/>
    <col min="2" max="2" width="30.21875" style="15" customWidth="1"/>
    <col min="3" max="3" width="27.77734375" style="15" customWidth="1"/>
    <col min="4" max="4" width="3.6640625" style="15" customWidth="1"/>
    <col min="5" max="5" width="50.6640625" style="15" customWidth="1"/>
    <col min="6" max="6" width="3.77734375" style="15" customWidth="1"/>
    <col min="7" max="7" width="8.88671875" style="15"/>
    <col min="8" max="9" width="3.77734375" style="15" customWidth="1"/>
    <col min="10" max="16384" width="8.88671875" style="15"/>
  </cols>
  <sheetData>
    <row r="1" spans="1:6" x14ac:dyDescent="0.25">
      <c r="A1" s="16"/>
      <c r="B1" s="17"/>
      <c r="C1" s="17"/>
      <c r="D1" s="17"/>
      <c r="E1" s="17"/>
      <c r="F1" s="18"/>
    </row>
    <row r="2" spans="1:6" ht="97.5" customHeight="1" x14ac:dyDescent="0.25">
      <c r="A2" s="6"/>
      <c r="B2" s="7"/>
      <c r="C2" s="8" t="s">
        <v>13</v>
      </c>
      <c r="D2" s="11"/>
      <c r="E2" s="33"/>
      <c r="F2" s="9"/>
    </row>
    <row r="3" spans="1:6" x14ac:dyDescent="0.25">
      <c r="A3" s="6"/>
      <c r="B3" s="7"/>
      <c r="C3" s="8"/>
      <c r="D3" s="11"/>
      <c r="E3" s="33"/>
      <c r="F3" s="9"/>
    </row>
    <row r="4" spans="1:6" x14ac:dyDescent="0.25">
      <c r="A4" s="6"/>
      <c r="B4" s="10" t="s">
        <v>14</v>
      </c>
      <c r="C4" s="41" t="s">
        <v>81</v>
      </c>
      <c r="D4" s="11"/>
      <c r="E4" s="34"/>
      <c r="F4" s="9"/>
    </row>
    <row r="5" spans="1:6" ht="7.05" customHeight="1" x14ac:dyDescent="0.25">
      <c r="A5" s="6"/>
      <c r="B5" s="11"/>
      <c r="C5" s="11"/>
      <c r="D5" s="11"/>
      <c r="E5" s="40"/>
      <c r="F5" s="9"/>
    </row>
    <row r="6" spans="1:6" ht="39.6" x14ac:dyDescent="0.25">
      <c r="A6" s="6"/>
      <c r="B6" s="10" t="s">
        <v>15</v>
      </c>
      <c r="C6" s="41" t="s">
        <v>19</v>
      </c>
      <c r="D6" s="11"/>
      <c r="E6" s="11"/>
      <c r="F6" s="9"/>
    </row>
    <row r="7" spans="1:6" ht="7.05" customHeight="1" x14ac:dyDescent="0.25">
      <c r="A7" s="6"/>
      <c r="B7" s="11"/>
      <c r="C7" s="11"/>
      <c r="D7" s="11"/>
      <c r="E7" s="11"/>
      <c r="F7" s="9"/>
    </row>
    <row r="8" spans="1:6" ht="14.55" customHeight="1" x14ac:dyDescent="0.25">
      <c r="A8" s="6"/>
      <c r="B8" s="10" t="s">
        <v>16</v>
      </c>
      <c r="C8" s="107"/>
      <c r="D8" s="11"/>
      <c r="E8" s="11"/>
      <c r="F8" s="9"/>
    </row>
    <row r="9" spans="1:6" ht="7.05" customHeight="1" x14ac:dyDescent="0.25">
      <c r="A9" s="6"/>
      <c r="B9" s="10"/>
      <c r="C9" s="42"/>
      <c r="D9" s="11"/>
      <c r="E9" s="11"/>
      <c r="F9" s="9"/>
    </row>
    <row r="10" spans="1:6" ht="13.8" x14ac:dyDescent="0.25">
      <c r="A10" s="6"/>
      <c r="B10" s="10" t="s">
        <v>17</v>
      </c>
      <c r="C10" s="107"/>
      <c r="D10" s="11"/>
      <c r="E10" s="35"/>
      <c r="F10" s="9"/>
    </row>
    <row r="11" spans="1:6" ht="7.05" customHeight="1" x14ac:dyDescent="0.25">
      <c r="A11" s="6"/>
      <c r="B11" s="10"/>
      <c r="C11" s="42"/>
      <c r="D11" s="11"/>
      <c r="E11" s="11"/>
      <c r="F11" s="9"/>
    </row>
    <row r="12" spans="1:6" ht="13.8" x14ac:dyDescent="0.25">
      <c r="A12" s="6"/>
      <c r="B12" s="10" t="s">
        <v>18</v>
      </c>
      <c r="C12" s="107"/>
      <c r="D12" s="11"/>
      <c r="E12" s="35"/>
      <c r="F12" s="9"/>
    </row>
    <row r="13" spans="1:6" ht="13.8" x14ac:dyDescent="0.25">
      <c r="A13" s="6"/>
      <c r="B13" s="10"/>
      <c r="C13" s="10"/>
      <c r="D13" s="11"/>
      <c r="E13" s="35"/>
      <c r="F13" s="9"/>
    </row>
    <row r="14" spans="1:6" ht="13.8" x14ac:dyDescent="0.25">
      <c r="A14" s="6"/>
      <c r="B14" s="11"/>
      <c r="C14" s="10"/>
      <c r="D14" s="11"/>
      <c r="E14" s="35"/>
      <c r="F14" s="9"/>
    </row>
    <row r="15" spans="1:6" ht="13.8" x14ac:dyDescent="0.25">
      <c r="A15" s="6"/>
      <c r="B15" s="11"/>
      <c r="C15" s="10"/>
      <c r="D15" s="11"/>
      <c r="E15" s="35"/>
      <c r="F15" s="9"/>
    </row>
    <row r="16" spans="1:6" ht="13.8" x14ac:dyDescent="0.25">
      <c r="A16" s="6"/>
      <c r="B16" s="11"/>
      <c r="C16" s="11"/>
      <c r="D16" s="11"/>
      <c r="E16" s="35"/>
      <c r="F16" s="9"/>
    </row>
    <row r="17" spans="1:6" ht="13.8" x14ac:dyDescent="0.25">
      <c r="A17" s="6"/>
      <c r="B17" s="11"/>
      <c r="C17" s="11"/>
      <c r="D17" s="11"/>
      <c r="E17" s="35"/>
      <c r="F17" s="9"/>
    </row>
    <row r="18" spans="1:6" x14ac:dyDescent="0.25">
      <c r="A18" s="12"/>
      <c r="B18" s="13"/>
      <c r="C18" s="13"/>
      <c r="D18" s="13"/>
      <c r="E18" s="13"/>
      <c r="F18" s="14"/>
    </row>
    <row r="19" spans="1:6" x14ac:dyDescent="0.25">
      <c r="A19" s="11"/>
      <c r="B19" s="11"/>
      <c r="C19" s="11"/>
      <c r="D19" s="11"/>
      <c r="E19" s="11"/>
      <c r="F19" s="11"/>
    </row>
  </sheetData>
  <sheetProtection sheet="1" objects="1" scenarios="1"/>
  <pageMargins left="0.7" right="0.7" top="0.75" bottom="0.75" header="0.3" footer="0.3"/>
  <pageSetup paperSize="9" scale="8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2">
    <tabColor theme="6"/>
  </sheetPr>
  <dimension ref="B1:G13"/>
  <sheetViews>
    <sheetView showGridLines="0" rightToLeft="1" zoomScaleNormal="100" workbookViewId="0">
      <pane xSplit="8" ySplit="17" topLeftCell="I18" activePane="bottomRight" state="frozen"/>
      <selection pane="topRight" activeCell="I1" sqref="I1"/>
      <selection pane="bottomLeft" activeCell="A18" sqref="A18"/>
      <selection pane="bottomRight" activeCell="I18" sqref="I18"/>
    </sheetView>
  </sheetViews>
  <sheetFormatPr defaultColWidth="9.21875" defaultRowHeight="13.8" x14ac:dyDescent="0.25"/>
  <cols>
    <col min="1" max="1" width="3.77734375" style="1" customWidth="1"/>
    <col min="2" max="2" width="20.77734375" style="1" customWidth="1"/>
    <col min="3" max="3" width="60.77734375" style="1" customWidth="1"/>
    <col min="4" max="4" width="10.6640625" style="1" customWidth="1"/>
    <col min="5" max="5" width="7.21875" style="1" customWidth="1"/>
    <col min="6" max="6" width="17.6640625" style="3" customWidth="1"/>
    <col min="7" max="7" width="17.6640625" style="4" customWidth="1"/>
    <col min="8" max="8" width="3.77734375" style="1" customWidth="1"/>
    <col min="9" max="16384" width="9.21875" style="1"/>
  </cols>
  <sheetData>
    <row r="1" spans="2:7" ht="14.4" thickBot="1" x14ac:dyDescent="0.3"/>
    <row r="2" spans="2:7" ht="19.95" customHeight="1" thickBot="1" x14ac:dyDescent="0.3">
      <c r="B2" s="133" t="s">
        <v>75</v>
      </c>
      <c r="C2" s="134"/>
      <c r="D2" s="134"/>
      <c r="E2" s="134"/>
      <c r="F2" s="134"/>
      <c r="G2" s="135"/>
    </row>
    <row r="3" spans="2:7" ht="14.4" thickBot="1" x14ac:dyDescent="0.3"/>
    <row r="4" spans="2:7" s="48" customFormat="1" ht="30" customHeight="1" thickBot="1" x14ac:dyDescent="0.3">
      <c r="B4" s="55" t="s">
        <v>10</v>
      </c>
      <c r="C4" s="59" t="s">
        <v>1</v>
      </c>
      <c r="D4" s="56" t="s">
        <v>29</v>
      </c>
      <c r="E4" s="56" t="s">
        <v>2</v>
      </c>
      <c r="F4" s="57" t="s">
        <v>31</v>
      </c>
      <c r="G4" s="58" t="s">
        <v>32</v>
      </c>
    </row>
    <row r="5" spans="2:7" ht="19.95" customHeight="1" x14ac:dyDescent="0.25">
      <c r="B5" s="130" t="s">
        <v>33</v>
      </c>
      <c r="C5" s="60" t="s">
        <v>21</v>
      </c>
      <c r="D5" s="19" t="s">
        <v>0</v>
      </c>
      <c r="E5" s="20">
        <v>10</v>
      </c>
      <c r="F5" s="25">
        <v>0</v>
      </c>
      <c r="G5" s="28">
        <f t="shared" ref="G5:G6" si="0">$F5*$E5</f>
        <v>0</v>
      </c>
    </row>
    <row r="6" spans="2:7" ht="19.95" customHeight="1" thickBot="1" x14ac:dyDescent="0.3">
      <c r="B6" s="131"/>
      <c r="C6" s="61" t="s">
        <v>20</v>
      </c>
      <c r="D6" s="23" t="s">
        <v>5</v>
      </c>
      <c r="E6" s="24">
        <v>1</v>
      </c>
      <c r="F6" s="27">
        <v>0</v>
      </c>
      <c r="G6" s="30">
        <f t="shared" si="0"/>
        <v>0</v>
      </c>
    </row>
    <row r="7" spans="2:7" ht="19.95" customHeight="1" x14ac:dyDescent="0.25">
      <c r="B7" s="130" t="s">
        <v>34</v>
      </c>
      <c r="C7" s="62" t="s">
        <v>22</v>
      </c>
      <c r="D7" s="36" t="s">
        <v>0</v>
      </c>
      <c r="E7" s="37">
        <v>6</v>
      </c>
      <c r="F7" s="38">
        <v>0</v>
      </c>
      <c r="G7" s="39">
        <f>$F7*$E7</f>
        <v>0</v>
      </c>
    </row>
    <row r="8" spans="2:7" ht="19.95" customHeight="1" x14ac:dyDescent="0.25">
      <c r="B8" s="132"/>
      <c r="C8" s="63" t="s">
        <v>23</v>
      </c>
      <c r="D8" s="21" t="s">
        <v>7</v>
      </c>
      <c r="E8" s="22">
        <v>20</v>
      </c>
      <c r="F8" s="26">
        <v>0</v>
      </c>
      <c r="G8" s="29">
        <f>$F8*$E8</f>
        <v>0</v>
      </c>
    </row>
    <row r="9" spans="2:7" ht="19.95" customHeight="1" x14ac:dyDescent="0.25">
      <c r="B9" s="132"/>
      <c r="C9" s="63" t="s">
        <v>24</v>
      </c>
      <c r="D9" s="21" t="s">
        <v>0</v>
      </c>
      <c r="E9" s="22">
        <v>14</v>
      </c>
      <c r="F9" s="26">
        <v>0</v>
      </c>
      <c r="G9" s="29">
        <f>$F9*$E9</f>
        <v>0</v>
      </c>
    </row>
    <row r="10" spans="2:7" ht="19.95" customHeight="1" thickBot="1" x14ac:dyDescent="0.3">
      <c r="B10" s="131"/>
      <c r="C10" s="61" t="s">
        <v>25</v>
      </c>
      <c r="D10" s="23" t="s">
        <v>0</v>
      </c>
      <c r="E10" s="24">
        <v>14</v>
      </c>
      <c r="F10" s="27">
        <v>0</v>
      </c>
      <c r="G10" s="30">
        <f>$F10*$E10</f>
        <v>0</v>
      </c>
    </row>
    <row r="11" spans="2:7" customFormat="1" ht="25.05" customHeight="1" thickBot="1" x14ac:dyDescent="0.3">
      <c r="B11" s="32"/>
      <c r="C11" s="32"/>
      <c r="D11" s="32"/>
      <c r="E11" s="32"/>
      <c r="F11" s="92" t="s">
        <v>8</v>
      </c>
      <c r="G11" s="31">
        <f>SUM(G5:G10)</f>
        <v>0</v>
      </c>
    </row>
    <row r="12" spans="2:7" x14ac:dyDescent="0.25">
      <c r="F12" s="1"/>
    </row>
    <row r="13" spans="2:7" x14ac:dyDescent="0.25">
      <c r="F13" s="1"/>
    </row>
  </sheetData>
  <sheetProtection sheet="1" objects="1" scenarios="1"/>
  <mergeCells count="3">
    <mergeCell ref="B5:B6"/>
    <mergeCell ref="B7:B10"/>
    <mergeCell ref="B2:G2"/>
  </mergeCells>
  <phoneticPr fontId="0" type="noConversion"/>
  <pageMargins left="0.74803149606299213" right="0.74803149606299213" top="0.98425196850393704" bottom="0.98425196850393704" header="0.51181102362204722" footer="0.51181102362204722"/>
  <pageSetup paperSize="9"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3">
    <tabColor theme="4"/>
  </sheetPr>
  <dimension ref="B1:G30"/>
  <sheetViews>
    <sheetView showGridLines="0" rightToLeft="1" zoomScaleNormal="100" workbookViewId="0"/>
  </sheetViews>
  <sheetFormatPr defaultColWidth="28.77734375" defaultRowHeight="13.8" x14ac:dyDescent="0.25"/>
  <cols>
    <col min="1" max="1" width="3.6640625" style="53" customWidth="1"/>
    <col min="2" max="2" width="20.77734375" style="53" customWidth="1"/>
    <col min="3" max="3" width="60.77734375" style="1" customWidth="1"/>
    <col min="4" max="4" width="10.6640625" style="1" customWidth="1"/>
    <col min="5" max="5" width="7.21875" style="1" customWidth="1"/>
    <col min="6" max="6" width="20.77734375" style="3" customWidth="1"/>
    <col min="7" max="7" width="20.77734375" style="4" customWidth="1"/>
    <col min="8" max="8" width="3.6640625" style="53" customWidth="1"/>
    <col min="9" max="16384" width="28.77734375" style="53"/>
  </cols>
  <sheetData>
    <row r="1" spans="2:7" ht="14.4" thickBot="1" x14ac:dyDescent="0.3"/>
    <row r="2" spans="2:7" ht="19.95" customHeight="1" thickBot="1" x14ac:dyDescent="0.3">
      <c r="B2" s="136" t="s">
        <v>76</v>
      </c>
      <c r="C2" s="137"/>
      <c r="D2" s="137"/>
      <c r="E2" s="137"/>
      <c r="F2" s="137"/>
      <c r="G2" s="138"/>
    </row>
    <row r="3" spans="2:7" ht="14.4" thickBot="1" x14ac:dyDescent="0.3"/>
    <row r="4" spans="2:7" s="54" customFormat="1" ht="30" customHeight="1" thickBot="1" x14ac:dyDescent="0.3">
      <c r="B4" s="49" t="s">
        <v>10</v>
      </c>
      <c r="C4" s="69" t="s">
        <v>1</v>
      </c>
      <c r="D4" s="50" t="s">
        <v>5</v>
      </c>
      <c r="E4" s="50" t="s">
        <v>2</v>
      </c>
      <c r="F4" s="51" t="s">
        <v>45</v>
      </c>
      <c r="G4" s="52" t="s">
        <v>44</v>
      </c>
    </row>
    <row r="5" spans="2:7" thickBot="1" x14ac:dyDescent="0.3">
      <c r="B5" s="103" t="s">
        <v>60</v>
      </c>
      <c r="C5" s="81" t="s">
        <v>74</v>
      </c>
      <c r="D5" s="82" t="s">
        <v>3</v>
      </c>
      <c r="E5" s="83">
        <v>1</v>
      </c>
      <c r="F5" s="84">
        <v>0</v>
      </c>
      <c r="G5" s="102">
        <f t="shared" ref="G5:G29" si="0">$F5*$E5</f>
        <v>0</v>
      </c>
    </row>
    <row r="6" spans="2:7" ht="13.2" x14ac:dyDescent="0.25">
      <c r="B6" s="130" t="s">
        <v>61</v>
      </c>
      <c r="C6" s="81" t="s">
        <v>56</v>
      </c>
      <c r="D6" s="82" t="s">
        <v>7</v>
      </c>
      <c r="E6" s="83">
        <v>1</v>
      </c>
      <c r="F6" s="84">
        <v>0</v>
      </c>
      <c r="G6" s="64">
        <f t="shared" si="0"/>
        <v>0</v>
      </c>
    </row>
    <row r="7" spans="2:7" ht="30.6" customHeight="1" x14ac:dyDescent="0.25">
      <c r="B7" s="132"/>
      <c r="C7" s="70" t="s">
        <v>64</v>
      </c>
      <c r="D7" s="66" t="s">
        <v>5</v>
      </c>
      <c r="E7" s="67">
        <v>1</v>
      </c>
      <c r="F7" s="68">
        <v>0</v>
      </c>
      <c r="G7" s="65">
        <f t="shared" si="0"/>
        <v>0</v>
      </c>
    </row>
    <row r="8" spans="2:7" ht="13.2" x14ac:dyDescent="0.25">
      <c r="B8" s="132"/>
      <c r="C8" s="70" t="s">
        <v>47</v>
      </c>
      <c r="D8" s="66" t="s">
        <v>7</v>
      </c>
      <c r="E8" s="67">
        <v>1</v>
      </c>
      <c r="F8" s="68">
        <v>0</v>
      </c>
      <c r="G8" s="65">
        <f t="shared" si="0"/>
        <v>0</v>
      </c>
    </row>
    <row r="9" spans="2:7" ht="27.6" customHeight="1" x14ac:dyDescent="0.25">
      <c r="B9" s="132"/>
      <c r="C9" s="70" t="s">
        <v>65</v>
      </c>
      <c r="D9" s="66" t="s">
        <v>5</v>
      </c>
      <c r="E9" s="67">
        <v>1</v>
      </c>
      <c r="F9" s="68">
        <v>0</v>
      </c>
      <c r="G9" s="65">
        <f t="shared" si="0"/>
        <v>0</v>
      </c>
    </row>
    <row r="10" spans="2:7" ht="13.2" x14ac:dyDescent="0.25">
      <c r="B10" s="132"/>
      <c r="C10" s="70" t="s">
        <v>57</v>
      </c>
      <c r="D10" s="66" t="s">
        <v>7</v>
      </c>
      <c r="E10" s="67">
        <v>1</v>
      </c>
      <c r="F10" s="68">
        <v>0</v>
      </c>
      <c r="G10" s="65">
        <f t="shared" si="0"/>
        <v>0</v>
      </c>
    </row>
    <row r="11" spans="2:7" ht="29.4" customHeight="1" x14ac:dyDescent="0.25">
      <c r="B11" s="132"/>
      <c r="C11" s="70" t="s">
        <v>66</v>
      </c>
      <c r="D11" s="66" t="s">
        <v>5</v>
      </c>
      <c r="E11" s="67">
        <v>1</v>
      </c>
      <c r="F11" s="68">
        <v>0</v>
      </c>
      <c r="G11" s="65">
        <f t="shared" si="0"/>
        <v>0</v>
      </c>
    </row>
    <row r="12" spans="2:7" ht="28.8" customHeight="1" x14ac:dyDescent="0.25">
      <c r="B12" s="132"/>
      <c r="C12" s="70" t="s">
        <v>58</v>
      </c>
      <c r="D12" s="66" t="s">
        <v>7</v>
      </c>
      <c r="E12" s="67">
        <v>1</v>
      </c>
      <c r="F12" s="68">
        <v>0</v>
      </c>
      <c r="G12" s="65">
        <f t="shared" si="0"/>
        <v>0</v>
      </c>
    </row>
    <row r="13" spans="2:7" ht="39.6" x14ac:dyDescent="0.25">
      <c r="B13" s="132"/>
      <c r="C13" s="70" t="s">
        <v>67</v>
      </c>
      <c r="D13" s="66" t="s">
        <v>5</v>
      </c>
      <c r="E13" s="67">
        <v>1</v>
      </c>
      <c r="F13" s="68">
        <v>0</v>
      </c>
      <c r="G13" s="65">
        <f t="shared" si="0"/>
        <v>0</v>
      </c>
    </row>
    <row r="14" spans="2:7" ht="26.4" x14ac:dyDescent="0.25">
      <c r="B14" s="132"/>
      <c r="C14" s="105" t="s">
        <v>49</v>
      </c>
      <c r="D14" s="95" t="s">
        <v>7</v>
      </c>
      <c r="E14" s="96">
        <v>1</v>
      </c>
      <c r="F14" s="99">
        <v>0</v>
      </c>
      <c r="G14" s="101">
        <f t="shared" si="0"/>
        <v>0</v>
      </c>
    </row>
    <row r="15" spans="2:7" ht="27" thickBot="1" x14ac:dyDescent="0.3">
      <c r="B15" s="131"/>
      <c r="C15" s="94" t="s">
        <v>50</v>
      </c>
      <c r="D15" s="97" t="s">
        <v>7</v>
      </c>
      <c r="E15" s="98">
        <v>1</v>
      </c>
      <c r="F15" s="100">
        <v>0</v>
      </c>
      <c r="G15" s="75">
        <f t="shared" si="0"/>
        <v>0</v>
      </c>
    </row>
    <row r="16" spans="2:7" ht="39.6" x14ac:dyDescent="0.25">
      <c r="B16" s="130" t="s">
        <v>62</v>
      </c>
      <c r="C16" s="81" t="s">
        <v>48</v>
      </c>
      <c r="D16" s="82" t="s">
        <v>5</v>
      </c>
      <c r="E16" s="83">
        <v>1</v>
      </c>
      <c r="F16" s="84">
        <v>0</v>
      </c>
      <c r="G16" s="64">
        <f t="shared" si="0"/>
        <v>0</v>
      </c>
    </row>
    <row r="17" spans="2:7" ht="40.200000000000003" thickBot="1" x14ac:dyDescent="0.3">
      <c r="B17" s="132"/>
      <c r="C17" s="106" t="s">
        <v>69</v>
      </c>
      <c r="D17" s="66" t="s">
        <v>3</v>
      </c>
      <c r="E17" s="67">
        <v>1</v>
      </c>
      <c r="F17" s="68">
        <v>0</v>
      </c>
      <c r="G17" s="93">
        <f t="shared" si="0"/>
        <v>0</v>
      </c>
    </row>
    <row r="18" spans="2:7" ht="52.8" x14ac:dyDescent="0.25">
      <c r="B18" s="130" t="s">
        <v>59</v>
      </c>
      <c r="C18" s="81" t="s">
        <v>51</v>
      </c>
      <c r="D18" s="82" t="s">
        <v>3</v>
      </c>
      <c r="E18" s="83">
        <v>2</v>
      </c>
      <c r="F18" s="84">
        <v>0</v>
      </c>
      <c r="G18" s="64">
        <f t="shared" si="0"/>
        <v>0</v>
      </c>
    </row>
    <row r="19" spans="2:7" ht="52.8" x14ac:dyDescent="0.25">
      <c r="B19" s="132"/>
      <c r="C19" s="70" t="s">
        <v>37</v>
      </c>
      <c r="D19" s="66" t="s">
        <v>3</v>
      </c>
      <c r="E19" s="67">
        <v>2</v>
      </c>
      <c r="F19" s="68">
        <v>0</v>
      </c>
      <c r="G19" s="65">
        <f t="shared" si="0"/>
        <v>0</v>
      </c>
    </row>
    <row r="20" spans="2:7" ht="26.4" x14ac:dyDescent="0.25">
      <c r="B20" s="132"/>
      <c r="C20" s="70" t="s">
        <v>38</v>
      </c>
      <c r="D20" s="66" t="s">
        <v>5</v>
      </c>
      <c r="E20" s="67">
        <v>4</v>
      </c>
      <c r="F20" s="68">
        <v>0</v>
      </c>
      <c r="G20" s="65">
        <f t="shared" si="0"/>
        <v>0</v>
      </c>
    </row>
    <row r="21" spans="2:7" ht="13.2" x14ac:dyDescent="0.25">
      <c r="B21" s="132"/>
      <c r="C21" s="70" t="s">
        <v>39</v>
      </c>
      <c r="D21" s="66" t="s">
        <v>5</v>
      </c>
      <c r="E21" s="67">
        <v>3</v>
      </c>
      <c r="F21" s="68">
        <v>0</v>
      </c>
      <c r="G21" s="65">
        <f t="shared" si="0"/>
        <v>0</v>
      </c>
    </row>
    <row r="22" spans="2:7" ht="39.6" x14ac:dyDescent="0.25">
      <c r="B22" s="132"/>
      <c r="C22" s="70" t="s">
        <v>52</v>
      </c>
      <c r="D22" s="66" t="s">
        <v>3</v>
      </c>
      <c r="E22" s="67">
        <v>4</v>
      </c>
      <c r="F22" s="68">
        <v>0</v>
      </c>
      <c r="G22" s="65">
        <f t="shared" si="0"/>
        <v>0</v>
      </c>
    </row>
    <row r="23" spans="2:7" ht="52.8" x14ac:dyDescent="0.25">
      <c r="B23" s="132"/>
      <c r="C23" s="70" t="s">
        <v>40</v>
      </c>
      <c r="D23" s="66" t="s">
        <v>3</v>
      </c>
      <c r="E23" s="67">
        <v>1</v>
      </c>
      <c r="F23" s="68">
        <v>0</v>
      </c>
      <c r="G23" s="65">
        <f t="shared" si="0"/>
        <v>0</v>
      </c>
    </row>
    <row r="24" spans="2:7" ht="39.6" x14ac:dyDescent="0.25">
      <c r="B24" s="132"/>
      <c r="C24" s="70" t="s">
        <v>41</v>
      </c>
      <c r="D24" s="66" t="s">
        <v>6</v>
      </c>
      <c r="E24" s="67">
        <v>25</v>
      </c>
      <c r="F24" s="68">
        <v>0</v>
      </c>
      <c r="G24" s="65">
        <f t="shared" si="0"/>
        <v>0</v>
      </c>
    </row>
    <row r="25" spans="2:7" ht="40.200000000000003" thickBot="1" x14ac:dyDescent="0.3">
      <c r="B25" s="132"/>
      <c r="C25" s="70" t="s">
        <v>42</v>
      </c>
      <c r="D25" s="66" t="s">
        <v>6</v>
      </c>
      <c r="E25" s="67">
        <v>25</v>
      </c>
      <c r="F25" s="68">
        <v>0</v>
      </c>
      <c r="G25" s="65">
        <f t="shared" si="0"/>
        <v>0</v>
      </c>
    </row>
    <row r="26" spans="2:7" ht="27" thickBot="1" x14ac:dyDescent="0.3">
      <c r="B26" s="76" t="s">
        <v>63</v>
      </c>
      <c r="C26" s="104" t="s">
        <v>36</v>
      </c>
      <c r="D26" s="77" t="s">
        <v>5</v>
      </c>
      <c r="E26" s="78">
        <v>3</v>
      </c>
      <c r="F26" s="79">
        <v>0</v>
      </c>
      <c r="G26" s="80">
        <f t="shared" si="0"/>
        <v>0</v>
      </c>
    </row>
    <row r="27" spans="2:7" ht="27" thickBot="1" x14ac:dyDescent="0.3">
      <c r="B27" s="116" t="s">
        <v>35</v>
      </c>
      <c r="C27" s="117" t="s">
        <v>53</v>
      </c>
      <c r="D27" s="77" t="s">
        <v>3</v>
      </c>
      <c r="E27" s="78">
        <v>1</v>
      </c>
      <c r="F27" s="79">
        <v>0</v>
      </c>
      <c r="G27" s="80">
        <f t="shared" si="0"/>
        <v>0</v>
      </c>
    </row>
    <row r="28" spans="2:7" ht="40.200000000000003" thickBot="1" x14ac:dyDescent="0.3">
      <c r="B28" s="115" t="s">
        <v>72</v>
      </c>
      <c r="C28" s="74" t="s">
        <v>70</v>
      </c>
      <c r="D28" s="97" t="s">
        <v>3</v>
      </c>
      <c r="E28" s="98">
        <v>1</v>
      </c>
      <c r="F28" s="100">
        <v>0</v>
      </c>
      <c r="G28" s="75">
        <f t="shared" si="0"/>
        <v>0</v>
      </c>
    </row>
    <row r="29" spans="2:7" thickBot="1" x14ac:dyDescent="0.3">
      <c r="B29" s="76" t="s">
        <v>73</v>
      </c>
      <c r="C29" s="74" t="s">
        <v>70</v>
      </c>
      <c r="D29" s="71" t="s">
        <v>3</v>
      </c>
      <c r="E29" s="72">
        <v>6</v>
      </c>
      <c r="F29" s="73">
        <v>0</v>
      </c>
      <c r="G29" s="75">
        <f t="shared" si="0"/>
        <v>0</v>
      </c>
    </row>
    <row r="30" spans="2:7" ht="19.95" customHeight="1" thickBot="1" x14ac:dyDescent="0.3">
      <c r="F30" s="92" t="s">
        <v>8</v>
      </c>
      <c r="G30" s="31">
        <f>SUM(G5:G29)</f>
        <v>0</v>
      </c>
    </row>
  </sheetData>
  <sheetProtection sheet="1" objects="1" scenarios="1"/>
  <mergeCells count="4">
    <mergeCell ref="B6:B15"/>
    <mergeCell ref="B16:B17"/>
    <mergeCell ref="B18:B25"/>
    <mergeCell ref="B2:G2"/>
  </mergeCells>
  <pageMargins left="0.70866141732283472" right="0.70866141732283472" top="0.74803149606299213" bottom="0.74803149606299213" header="0.31496062992125984" footer="0.31496062992125984"/>
  <pageSetup scale="8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B1:G12"/>
  <sheetViews>
    <sheetView showGridLines="0" rightToLeft="1" zoomScaleNormal="100" workbookViewId="0">
      <pane xSplit="8" ySplit="18" topLeftCell="I19" activePane="bottomRight" state="frozen"/>
      <selection pane="topRight" activeCell="I1" sqref="I1"/>
      <selection pane="bottomLeft" activeCell="A18" sqref="A18"/>
      <selection pane="bottomRight" activeCell="I19" sqref="I19"/>
    </sheetView>
  </sheetViews>
  <sheetFormatPr defaultColWidth="28.77734375" defaultRowHeight="13.8" x14ac:dyDescent="0.25"/>
  <cols>
    <col min="1" max="1" width="3.6640625" style="53" customWidth="1"/>
    <col min="2" max="2" width="20.77734375" style="53" customWidth="1"/>
    <col min="3" max="3" width="60.77734375" style="1" customWidth="1"/>
    <col min="4" max="4" width="10.6640625" style="1" customWidth="1"/>
    <col min="5" max="5" width="7.21875" style="1" customWidth="1"/>
    <col min="6" max="6" width="20.77734375" style="3" customWidth="1"/>
    <col min="7" max="7" width="20.77734375" style="4" customWidth="1"/>
    <col min="8" max="8" width="3.6640625" style="53" customWidth="1"/>
    <col min="9" max="16384" width="28.77734375" style="53"/>
  </cols>
  <sheetData>
    <row r="1" spans="2:7" ht="14.4" thickBot="1" x14ac:dyDescent="0.3"/>
    <row r="2" spans="2:7" ht="19.95" customHeight="1" thickBot="1" x14ac:dyDescent="0.3">
      <c r="B2" s="139" t="s">
        <v>77</v>
      </c>
      <c r="C2" s="140"/>
      <c r="D2" s="140"/>
      <c r="E2" s="140"/>
      <c r="F2" s="140"/>
      <c r="G2" s="141"/>
    </row>
    <row r="3" spans="2:7" ht="14.4" thickBot="1" x14ac:dyDescent="0.3"/>
    <row r="4" spans="2:7" s="54" customFormat="1" ht="30" customHeight="1" thickBot="1" x14ac:dyDescent="0.3">
      <c r="B4" s="49" t="s">
        <v>10</v>
      </c>
      <c r="C4" s="69" t="s">
        <v>1</v>
      </c>
      <c r="D4" s="50" t="s">
        <v>5</v>
      </c>
      <c r="E4" s="50" t="s">
        <v>2</v>
      </c>
      <c r="F4" s="51" t="s">
        <v>45</v>
      </c>
      <c r="G4" s="52" t="s">
        <v>44</v>
      </c>
    </row>
    <row r="5" spans="2:7" ht="39.6" x14ac:dyDescent="0.25">
      <c r="B5" s="130" t="s">
        <v>59</v>
      </c>
      <c r="C5" s="70" t="s">
        <v>11</v>
      </c>
      <c r="D5" s="66" t="s">
        <v>12</v>
      </c>
      <c r="E5" s="67">
        <v>15</v>
      </c>
      <c r="F5" s="108">
        <v>0</v>
      </c>
      <c r="G5" s="65">
        <f t="shared" ref="G5:G11" si="0">$F5*$E5</f>
        <v>0</v>
      </c>
    </row>
    <row r="6" spans="2:7" ht="40.200000000000003" thickBot="1" x14ac:dyDescent="0.3">
      <c r="B6" s="131"/>
      <c r="C6" s="114" t="s">
        <v>43</v>
      </c>
      <c r="D6" s="71" t="s">
        <v>3</v>
      </c>
      <c r="E6" s="72">
        <v>1</v>
      </c>
      <c r="F6" s="109">
        <v>0</v>
      </c>
      <c r="G6" s="75">
        <f t="shared" si="0"/>
        <v>0</v>
      </c>
    </row>
    <row r="7" spans="2:7" ht="26.4" x14ac:dyDescent="0.25">
      <c r="B7" s="142" t="s">
        <v>35</v>
      </c>
      <c r="C7" s="111" t="s">
        <v>54</v>
      </c>
      <c r="D7" s="112" t="s">
        <v>3</v>
      </c>
      <c r="E7" s="113">
        <v>1</v>
      </c>
      <c r="F7" s="110">
        <v>0</v>
      </c>
      <c r="G7" s="65">
        <f t="shared" si="0"/>
        <v>0</v>
      </c>
    </row>
    <row r="8" spans="2:7" ht="26.4" x14ac:dyDescent="0.25">
      <c r="B8" s="143"/>
      <c r="C8" s="111" t="s">
        <v>55</v>
      </c>
      <c r="D8" s="112" t="s">
        <v>3</v>
      </c>
      <c r="E8" s="113">
        <v>1</v>
      </c>
      <c r="F8" s="110">
        <v>0</v>
      </c>
      <c r="G8" s="65">
        <f t="shared" si="0"/>
        <v>0</v>
      </c>
    </row>
    <row r="9" spans="2:7" ht="27" thickBot="1" x14ac:dyDescent="0.3">
      <c r="B9" s="144"/>
      <c r="C9" s="74" t="s">
        <v>91</v>
      </c>
      <c r="D9" s="71" t="s">
        <v>3</v>
      </c>
      <c r="E9" s="72">
        <v>1</v>
      </c>
      <c r="F9" s="109">
        <v>0</v>
      </c>
      <c r="G9" s="75">
        <f t="shared" si="0"/>
        <v>0</v>
      </c>
    </row>
    <row r="10" spans="2:7" s="54" customFormat="1" ht="30" customHeight="1" thickBot="1" x14ac:dyDescent="0.3">
      <c r="B10" s="76" t="s">
        <v>68</v>
      </c>
      <c r="C10" s="74" t="s">
        <v>70</v>
      </c>
      <c r="D10" s="71" t="s">
        <v>3</v>
      </c>
      <c r="E10" s="72">
        <v>1</v>
      </c>
      <c r="F10" s="109">
        <v>0</v>
      </c>
      <c r="G10" s="75">
        <f t="shared" si="0"/>
        <v>0</v>
      </c>
    </row>
    <row r="11" spans="2:7" ht="27" thickBot="1" x14ac:dyDescent="0.3">
      <c r="B11" s="76" t="s">
        <v>71</v>
      </c>
      <c r="C11" s="74" t="s">
        <v>70</v>
      </c>
      <c r="D11" s="71" t="s">
        <v>3</v>
      </c>
      <c r="E11" s="72">
        <v>1</v>
      </c>
      <c r="F11" s="109">
        <v>0</v>
      </c>
      <c r="G11" s="75">
        <f t="shared" si="0"/>
        <v>0</v>
      </c>
    </row>
    <row r="12" spans="2:7" ht="19.95" customHeight="1" thickBot="1" x14ac:dyDescent="0.3">
      <c r="F12" s="92" t="s">
        <v>8</v>
      </c>
      <c r="G12" s="31">
        <f>SUM(G5:G11)</f>
        <v>0</v>
      </c>
    </row>
  </sheetData>
  <sheetProtection sheet="1" objects="1" scenarios="1"/>
  <mergeCells count="3">
    <mergeCell ref="B2:G2"/>
    <mergeCell ref="B5:B6"/>
    <mergeCell ref="B7:B9"/>
  </mergeCells>
  <pageMargins left="0.70866141732283472" right="0.70866141732283472" top="0.74803149606299213" bottom="0.74803149606299213" header="0.31496062992125984" footer="0.31496062992125984"/>
  <pageSetup scale="8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4">
    <tabColor theme="2" tint="-9.9978637043366805E-2"/>
  </sheetPr>
  <dimension ref="B1:F10"/>
  <sheetViews>
    <sheetView showGridLines="0" rightToLeft="1" zoomScaleNormal="100" workbookViewId="0">
      <pane xSplit="7" ySplit="14" topLeftCell="H15" activePane="bottomRight" state="frozen"/>
      <selection pane="topRight" activeCell="H1" sqref="H1"/>
      <selection pane="bottomLeft" activeCell="A15" sqref="A15"/>
      <selection pane="bottomRight" activeCell="H15" sqref="H15"/>
    </sheetView>
  </sheetViews>
  <sheetFormatPr defaultRowHeight="13.8" x14ac:dyDescent="0.25"/>
  <cols>
    <col min="1" max="1" width="3.6640625" customWidth="1"/>
    <col min="2" max="2" width="60.77734375" style="1" customWidth="1"/>
    <col min="3" max="3" width="10.6640625" style="1" customWidth="1"/>
    <col min="4" max="4" width="7.21875" style="1" customWidth="1"/>
    <col min="5" max="5" width="20.77734375" style="3" customWidth="1"/>
    <col min="6" max="6" width="20.77734375" style="4" customWidth="1"/>
    <col min="7" max="7" width="3.6640625" customWidth="1"/>
  </cols>
  <sheetData>
    <row r="1" spans="2:6" ht="14.4" thickBot="1" x14ac:dyDescent="0.3"/>
    <row r="2" spans="2:6" ht="19.95" customHeight="1" thickBot="1" x14ac:dyDescent="0.3">
      <c r="B2" s="145" t="s">
        <v>78</v>
      </c>
      <c r="C2" s="146"/>
      <c r="D2" s="146"/>
      <c r="E2" s="146"/>
      <c r="F2" s="147"/>
    </row>
    <row r="3" spans="2:6" ht="14.4" thickBot="1" x14ac:dyDescent="0.3"/>
    <row r="4" spans="2:6" s="47" customFormat="1" ht="27" customHeight="1" thickBot="1" x14ac:dyDescent="0.3">
      <c r="B4" s="49" t="s">
        <v>28</v>
      </c>
      <c r="C4" s="69" t="s">
        <v>29</v>
      </c>
      <c r="D4" s="50" t="s">
        <v>2</v>
      </c>
      <c r="E4" s="51" t="s">
        <v>45</v>
      </c>
      <c r="F4" s="52" t="s">
        <v>44</v>
      </c>
    </row>
    <row r="5" spans="2:6" s="2" customFormat="1" ht="19.95" customHeight="1" x14ac:dyDescent="0.2">
      <c r="B5" s="44" t="s">
        <v>26</v>
      </c>
      <c r="C5" s="36" t="s">
        <v>3</v>
      </c>
      <c r="D5" s="37">
        <v>1</v>
      </c>
      <c r="E5" s="38">
        <v>0</v>
      </c>
      <c r="F5" s="39">
        <f>$E5*$D5</f>
        <v>0</v>
      </c>
    </row>
    <row r="6" spans="2:6" s="2" customFormat="1" ht="19.95" customHeight="1" x14ac:dyDescent="0.2">
      <c r="B6" s="45" t="s">
        <v>27</v>
      </c>
      <c r="C6" s="21" t="s">
        <v>3</v>
      </c>
      <c r="D6" s="22">
        <v>1</v>
      </c>
      <c r="E6" s="38">
        <v>0</v>
      </c>
      <c r="F6" s="29">
        <f t="shared" ref="F6:F7" si="0">$E6*$D6</f>
        <v>0</v>
      </c>
    </row>
    <row r="7" spans="2:6" s="2" customFormat="1" ht="19.95" customHeight="1" thickBot="1" x14ac:dyDescent="0.25">
      <c r="B7" s="46" t="s">
        <v>30</v>
      </c>
      <c r="C7" s="23" t="s">
        <v>3</v>
      </c>
      <c r="D7" s="24">
        <v>1</v>
      </c>
      <c r="E7" s="43">
        <v>0</v>
      </c>
      <c r="F7" s="30">
        <f t="shared" si="0"/>
        <v>0</v>
      </c>
    </row>
    <row r="8" spans="2:6" ht="25.05" customHeight="1" thickBot="1" x14ac:dyDescent="0.3">
      <c r="B8" s="32"/>
      <c r="C8" s="32"/>
      <c r="D8" s="32"/>
      <c r="E8" s="89" t="s">
        <v>8</v>
      </c>
      <c r="F8" s="31">
        <f>SUM(F5:F7)</f>
        <v>0</v>
      </c>
    </row>
    <row r="9" spans="2:6" x14ac:dyDescent="0.25">
      <c r="E9" s="1"/>
    </row>
    <row r="10" spans="2:6" x14ac:dyDescent="0.25">
      <c r="E10" s="1"/>
    </row>
  </sheetData>
  <sheetProtection sheet="1" objects="1" scenarios="1"/>
  <mergeCells count="1">
    <mergeCell ref="B2:F2"/>
  </mergeCells>
  <pageMargins left="0.70866141732283472" right="0.70866141732283472" top="0.74803149606299213" bottom="0.74803149606299213" header="0.31496062992125984" footer="0.31496062992125984"/>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5">
    <tabColor theme="9" tint="0.79998168889431442"/>
  </sheetPr>
  <dimension ref="B1:F8"/>
  <sheetViews>
    <sheetView showGridLines="0" rightToLeft="1" workbookViewId="0">
      <pane xSplit="7" ySplit="12" topLeftCell="H13" activePane="bottomRight" state="frozen"/>
      <selection pane="topRight" activeCell="H1" sqref="H1"/>
      <selection pane="bottomLeft" activeCell="A13" sqref="A13"/>
      <selection pane="bottomRight" activeCell="H13" sqref="H13"/>
    </sheetView>
  </sheetViews>
  <sheetFormatPr defaultRowHeight="13.8" x14ac:dyDescent="0.25"/>
  <cols>
    <col min="1" max="1" width="3.77734375" customWidth="1"/>
    <col min="2" max="2" width="60.77734375" style="1" customWidth="1"/>
    <col min="3" max="3" width="10.6640625" style="1" customWidth="1"/>
    <col min="4" max="4" width="7.21875" style="1" customWidth="1"/>
    <col min="5" max="5" width="20.77734375" style="3" customWidth="1"/>
    <col min="6" max="6" width="20.77734375" style="4" customWidth="1"/>
    <col min="7" max="7" width="3.77734375" customWidth="1"/>
  </cols>
  <sheetData>
    <row r="1" spans="2:6" ht="14.4" thickBot="1" x14ac:dyDescent="0.3"/>
    <row r="2" spans="2:6" ht="19.95" customHeight="1" thickBot="1" x14ac:dyDescent="0.3">
      <c r="B2" s="145" t="s">
        <v>79</v>
      </c>
      <c r="C2" s="146"/>
      <c r="D2" s="146"/>
      <c r="E2" s="146"/>
      <c r="F2" s="147"/>
    </row>
    <row r="3" spans="2:6" ht="14.4" thickBot="1" x14ac:dyDescent="0.3"/>
    <row r="4" spans="2:6" ht="28.2" thickBot="1" x14ac:dyDescent="0.3">
      <c r="B4" s="49" t="s">
        <v>28</v>
      </c>
      <c r="C4" s="69" t="s">
        <v>29</v>
      </c>
      <c r="D4" s="50" t="s">
        <v>2</v>
      </c>
      <c r="E4" s="51" t="s">
        <v>45</v>
      </c>
      <c r="F4" s="52" t="s">
        <v>44</v>
      </c>
    </row>
    <row r="5" spans="2:6" thickBot="1" x14ac:dyDescent="0.3">
      <c r="B5" s="85" t="s">
        <v>46</v>
      </c>
      <c r="C5" s="86" t="s">
        <v>3</v>
      </c>
      <c r="D5" s="87">
        <v>1</v>
      </c>
      <c r="E5" s="43">
        <v>0</v>
      </c>
      <c r="F5" s="88">
        <f>$E5*$D5</f>
        <v>0</v>
      </c>
    </row>
    <row r="6" spans="2:6" ht="25.05" customHeight="1" thickBot="1" x14ac:dyDescent="0.3">
      <c r="B6" s="32"/>
      <c r="C6" s="32"/>
      <c r="D6" s="32"/>
      <c r="E6" s="89" t="s">
        <v>8</v>
      </c>
      <c r="F6" s="31">
        <f>SUM(F5)</f>
        <v>0</v>
      </c>
    </row>
    <row r="7" spans="2:6" x14ac:dyDescent="0.25">
      <c r="E7" s="1"/>
    </row>
    <row r="8" spans="2:6" x14ac:dyDescent="0.25">
      <c r="E8" s="1"/>
    </row>
  </sheetData>
  <sheetProtection sheet="1" objects="1" scenarios="1"/>
  <mergeCells count="1">
    <mergeCell ref="B2:F2"/>
  </mergeCells>
  <pageMargins left="0.70866141732283472" right="0.70866141732283472" top="0.74803149606299213" bottom="0.7480314960629921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B1:F11"/>
  <sheetViews>
    <sheetView showGridLines="0" rightToLeft="1" workbookViewId="0">
      <pane xSplit="7" ySplit="15" topLeftCell="H16" activePane="bottomRight" state="frozen"/>
      <selection pane="topRight" activeCell="H1" sqref="H1"/>
      <selection pane="bottomLeft" activeCell="A18" sqref="A18"/>
      <selection pane="bottomRight" activeCell="H16" sqref="H16"/>
    </sheetView>
  </sheetViews>
  <sheetFormatPr defaultRowHeight="13.8" x14ac:dyDescent="0.25"/>
  <cols>
    <col min="1" max="1" width="3.77734375" customWidth="1"/>
    <col min="2" max="2" width="60.77734375" style="1" customWidth="1"/>
    <col min="3" max="3" width="10.6640625" style="1" customWidth="1"/>
    <col min="4" max="4" width="7.21875" style="1" customWidth="1"/>
    <col min="5" max="5" width="20.77734375" style="3" customWidth="1"/>
    <col min="6" max="6" width="20.77734375" style="4" customWidth="1"/>
    <col min="7" max="7" width="3.77734375" customWidth="1"/>
  </cols>
  <sheetData>
    <row r="1" spans="2:6" ht="14.4" thickBot="1" x14ac:dyDescent="0.3"/>
    <row r="2" spans="2:6" ht="14.4" customHeight="1" thickBot="1" x14ac:dyDescent="0.3">
      <c r="B2" s="145" t="s">
        <v>82</v>
      </c>
      <c r="C2" s="146"/>
      <c r="D2" s="146"/>
      <c r="E2" s="146"/>
      <c r="F2" s="147"/>
    </row>
    <row r="3" spans="2:6" ht="14.4" thickBot="1" x14ac:dyDescent="0.3"/>
    <row r="4" spans="2:6" ht="28.2" thickBot="1" x14ac:dyDescent="0.3">
      <c r="B4" s="55" t="s">
        <v>28</v>
      </c>
      <c r="C4" s="121" t="s">
        <v>29</v>
      </c>
      <c r="D4" s="56" t="s">
        <v>2</v>
      </c>
      <c r="E4" s="122" t="s">
        <v>45</v>
      </c>
      <c r="F4" s="58" t="s">
        <v>44</v>
      </c>
    </row>
    <row r="5" spans="2:6" ht="13.2" x14ac:dyDescent="0.25">
      <c r="B5" s="118" t="s">
        <v>83</v>
      </c>
      <c r="C5" s="19" t="s">
        <v>87</v>
      </c>
      <c r="D5" s="20">
        <v>5</v>
      </c>
      <c r="E5" s="123">
        <v>0</v>
      </c>
      <c r="F5" s="28">
        <f>$E5*$D5</f>
        <v>0</v>
      </c>
    </row>
    <row r="6" spans="2:6" ht="13.2" x14ac:dyDescent="0.25">
      <c r="B6" s="45" t="s">
        <v>84</v>
      </c>
      <c r="C6" s="21" t="s">
        <v>87</v>
      </c>
      <c r="D6" s="22">
        <v>5</v>
      </c>
      <c r="E6" s="119">
        <v>0</v>
      </c>
      <c r="F6" s="29">
        <f t="shared" ref="F6:F8" si="0">$E6*$D6</f>
        <v>0</v>
      </c>
    </row>
    <row r="7" spans="2:6" ht="13.2" x14ac:dyDescent="0.25">
      <c r="B7" s="45" t="s">
        <v>85</v>
      </c>
      <c r="C7" s="21" t="s">
        <v>87</v>
      </c>
      <c r="D7" s="22">
        <v>5</v>
      </c>
      <c r="E7" s="119">
        <v>0</v>
      </c>
      <c r="F7" s="29">
        <f t="shared" si="0"/>
        <v>0</v>
      </c>
    </row>
    <row r="8" spans="2:6" thickBot="1" x14ac:dyDescent="0.3">
      <c r="B8" s="46" t="s">
        <v>88</v>
      </c>
      <c r="C8" s="23" t="s">
        <v>87</v>
      </c>
      <c r="D8" s="24">
        <v>5</v>
      </c>
      <c r="E8" s="120">
        <v>0</v>
      </c>
      <c r="F8" s="30">
        <f t="shared" si="0"/>
        <v>0</v>
      </c>
    </row>
    <row r="9" spans="2:6" thickBot="1" x14ac:dyDescent="0.3">
      <c r="B9" s="32"/>
      <c r="C9" s="32"/>
      <c r="D9" s="32"/>
      <c r="E9" s="89" t="s">
        <v>8</v>
      </c>
      <c r="F9" s="31">
        <f>SUM(F5:F8)</f>
        <v>0</v>
      </c>
    </row>
    <row r="10" spans="2:6" x14ac:dyDescent="0.25">
      <c r="E10" s="1"/>
    </row>
    <row r="11" spans="2:6" x14ac:dyDescent="0.25">
      <c r="E11" s="1"/>
    </row>
  </sheetData>
  <sheetProtection sheet="1" objects="1" scenarios="1"/>
  <mergeCells count="1">
    <mergeCell ref="B2:F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B1:F9"/>
  <sheetViews>
    <sheetView showGridLines="0" rightToLeft="1" workbookViewId="0">
      <pane xSplit="7" ySplit="13" topLeftCell="H14" activePane="bottomRight" state="frozen"/>
      <selection pane="topRight" activeCell="H1" sqref="H1"/>
      <selection pane="bottomLeft" activeCell="A18" sqref="A18"/>
      <selection pane="bottomRight" activeCell="H14" sqref="H14"/>
    </sheetView>
  </sheetViews>
  <sheetFormatPr defaultRowHeight="13.8" x14ac:dyDescent="0.25"/>
  <cols>
    <col min="1" max="1" width="3.77734375" customWidth="1"/>
    <col min="2" max="2" width="60.77734375" style="1" customWidth="1"/>
    <col min="3" max="3" width="10.6640625" style="1" customWidth="1"/>
    <col min="4" max="4" width="7.21875" style="1" customWidth="1"/>
    <col min="5" max="5" width="20.77734375" style="3" customWidth="1"/>
    <col min="6" max="6" width="20.77734375" style="4" customWidth="1"/>
    <col min="7" max="7" width="3.77734375" customWidth="1"/>
  </cols>
  <sheetData>
    <row r="1" spans="2:6" ht="14.4" thickBot="1" x14ac:dyDescent="0.3"/>
    <row r="2" spans="2:6" ht="14.4" customHeight="1" thickBot="1" x14ac:dyDescent="0.3">
      <c r="B2" s="145" t="s">
        <v>90</v>
      </c>
      <c r="C2" s="146"/>
      <c r="D2" s="146"/>
      <c r="E2" s="146"/>
      <c r="F2" s="147"/>
    </row>
    <row r="3" spans="2:6" ht="14.4" thickBot="1" x14ac:dyDescent="0.3"/>
    <row r="4" spans="2:6" ht="28.2" thickBot="1" x14ac:dyDescent="0.3">
      <c r="B4" s="49" t="s">
        <v>28</v>
      </c>
      <c r="C4" s="126" t="s">
        <v>29</v>
      </c>
      <c r="D4" s="50" t="s">
        <v>2</v>
      </c>
      <c r="E4" s="127" t="s">
        <v>45</v>
      </c>
      <c r="F4" s="52" t="s">
        <v>44</v>
      </c>
    </row>
    <row r="5" spans="2:6" ht="13.2" x14ac:dyDescent="0.25">
      <c r="B5" s="124" t="s">
        <v>89</v>
      </c>
      <c r="C5" s="36" t="s">
        <v>87</v>
      </c>
      <c r="D5" s="37">
        <v>5</v>
      </c>
      <c r="E5" s="125">
        <v>0</v>
      </c>
      <c r="F5" s="39">
        <f t="shared" ref="F5:F6" si="0">$E5*$D5</f>
        <v>0</v>
      </c>
    </row>
    <row r="6" spans="2:6" thickBot="1" x14ac:dyDescent="0.3">
      <c r="B6" s="46" t="s">
        <v>86</v>
      </c>
      <c r="C6" s="23" t="s">
        <v>87</v>
      </c>
      <c r="D6" s="24">
        <v>5</v>
      </c>
      <c r="E6" s="120">
        <v>0</v>
      </c>
      <c r="F6" s="30">
        <f t="shared" si="0"/>
        <v>0</v>
      </c>
    </row>
    <row r="7" spans="2:6" thickBot="1" x14ac:dyDescent="0.3">
      <c r="B7" s="32"/>
      <c r="C7" s="32"/>
      <c r="D7" s="32"/>
      <c r="E7" s="89" t="s">
        <v>8</v>
      </c>
      <c r="F7" s="31">
        <f>SUM(F5:F6)</f>
        <v>0</v>
      </c>
    </row>
    <row r="8" spans="2:6" x14ac:dyDescent="0.25">
      <c r="E8" s="1"/>
    </row>
    <row r="9" spans="2:6" x14ac:dyDescent="0.25">
      <c r="E9" s="1"/>
    </row>
  </sheetData>
  <sheetProtection sheet="1" objects="1" scenarios="1"/>
  <mergeCells count="1">
    <mergeCell ref="B2:F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6">
    <tabColor theme="1"/>
  </sheetPr>
  <dimension ref="B1:F11"/>
  <sheetViews>
    <sheetView showGridLines="0" rightToLeft="1" zoomScaleNormal="100" workbookViewId="0">
      <pane xSplit="4" ySplit="15" topLeftCell="E16" activePane="bottomRight" state="frozen"/>
      <selection pane="topRight" activeCell="E1" sqref="E1"/>
      <selection pane="bottomLeft" activeCell="A15" sqref="A15"/>
      <selection pane="bottomRight" activeCell="E16" sqref="E16"/>
    </sheetView>
  </sheetViews>
  <sheetFormatPr defaultRowHeight="13.2" x14ac:dyDescent="0.25"/>
  <cols>
    <col min="1" max="1" width="3.77734375" customWidth="1"/>
    <col min="2" max="2" width="60.77734375" customWidth="1"/>
    <col min="3" max="3" width="20.77734375" customWidth="1"/>
    <col min="4" max="4" width="3.77734375" customWidth="1"/>
  </cols>
  <sheetData>
    <row r="1" spans="2:6" ht="13.8" thickBot="1" x14ac:dyDescent="0.3"/>
    <row r="2" spans="2:6" ht="19.95" customHeight="1" thickBot="1" x14ac:dyDescent="0.3">
      <c r="B2" s="145" t="s">
        <v>80</v>
      </c>
      <c r="C2" s="147"/>
    </row>
    <row r="3" spans="2:6" ht="14.4" thickBot="1" x14ac:dyDescent="0.3">
      <c r="B3" s="1"/>
      <c r="C3" s="1"/>
      <c r="D3" s="1"/>
      <c r="E3" s="3"/>
      <c r="F3" s="4"/>
    </row>
    <row r="4" spans="2:6" s="47" customFormat="1" ht="27" customHeight="1" thickBot="1" x14ac:dyDescent="0.3">
      <c r="B4" s="90" t="s">
        <v>4</v>
      </c>
      <c r="C4" s="91" t="s">
        <v>9</v>
      </c>
    </row>
    <row r="5" spans="2:6" ht="19.95" customHeight="1" x14ac:dyDescent="0.25">
      <c r="B5" s="129" t="s">
        <v>94</v>
      </c>
      <c r="C5" s="39">
        <f>'הכשרת מקום עבור מערכת.. (2.2)'!$G$11</f>
        <v>0</v>
      </c>
    </row>
    <row r="6" spans="2:6" ht="19.95" customHeight="1" x14ac:dyDescent="0.25">
      <c r="B6" s="129" t="s">
        <v>76</v>
      </c>
      <c r="C6" s="29">
        <f>'(2.3) שדרוג וההתאמה של תשתיות'!G30</f>
        <v>0</v>
      </c>
    </row>
    <row r="7" spans="2:6" ht="19.95" customHeight="1" x14ac:dyDescent="0.25">
      <c r="B7" s="129" t="s">
        <v>93</v>
      </c>
      <c r="C7" s="29">
        <f>'(2.4) ..מערכת אל-פסק ומצברייה'!F8</f>
        <v>0</v>
      </c>
    </row>
    <row r="8" spans="2:6" ht="19.95" customHeight="1" x14ac:dyDescent="0.25">
      <c r="B8" s="129" t="s">
        <v>92</v>
      </c>
      <c r="C8" s="29">
        <f>'בטיחות קרינה אלקטרומגנטית (2.5)'!F6</f>
        <v>0</v>
      </c>
    </row>
    <row r="9" spans="2:6" ht="19.95" customHeight="1" thickBot="1" x14ac:dyDescent="0.3">
      <c r="B9" s="128" t="s">
        <v>82</v>
      </c>
      <c r="C9" s="30">
        <f>'תחזוקה (4.2)'!F9</f>
        <v>0</v>
      </c>
    </row>
    <row r="10" spans="2:6" ht="28.05" customHeight="1" thickBot="1" x14ac:dyDescent="0.3">
      <c r="B10" s="89" t="s">
        <v>8</v>
      </c>
      <c r="C10" s="31">
        <f>SUM(C5:C9)</f>
        <v>0</v>
      </c>
    </row>
    <row r="11" spans="2:6" ht="20.399999999999999" x14ac:dyDescent="0.35">
      <c r="B11" s="5"/>
      <c r="C11" s="5"/>
    </row>
  </sheetData>
  <sheetProtection sheet="1" objects="1" scenarios="1"/>
  <mergeCells count="1">
    <mergeCell ref="B2:C2"/>
  </mergeCells>
  <pageMargins left="0.7" right="0.7" top="0.75" bottom="0.75" header="0.3" footer="0.3"/>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9</vt:i4>
      </vt:variant>
      <vt:variant>
        <vt:lpstr>טווחים בעלי שם</vt:lpstr>
      </vt:variant>
      <vt:variant>
        <vt:i4>11</vt:i4>
      </vt:variant>
    </vt:vector>
  </HeadingPairs>
  <TitlesOfParts>
    <vt:vector size="20" baseType="lpstr">
      <vt:lpstr>שער</vt:lpstr>
      <vt:lpstr>הכשרת מקום עבור מערכת.. (2.2)</vt:lpstr>
      <vt:lpstr>(2.3) שדרוג וההתאמה של תשתיות</vt:lpstr>
      <vt:lpstr>בכפיפות לזמינות תקציבית (2.3)</vt:lpstr>
      <vt:lpstr>(2.4) ..מערכת אל-פסק ומצברייה</vt:lpstr>
      <vt:lpstr>בטיחות קרינה אלקטרומגנטית (2.5)</vt:lpstr>
      <vt:lpstr>תחזוקה (4.2)</vt:lpstr>
      <vt:lpstr>בכפיפות לזמינות תקציבית (4.2)</vt:lpstr>
      <vt:lpstr>עלות לצורך השוואת הצעות</vt:lpstr>
      <vt:lpstr>'(2.3) שדרוג וההתאמה של תשתיות'!WPrint_Area_W</vt:lpstr>
      <vt:lpstr>'(2.4) ..מערכת אל-פסק ומצברייה'!WPrint_Area_W</vt:lpstr>
      <vt:lpstr>'בטיחות קרינה אלקטרומגנטית (2.5)'!WPrint_Area_W</vt:lpstr>
      <vt:lpstr>'בכפיפות לזמינות תקציבית (2.3)'!WPrint_Area_W</vt:lpstr>
      <vt:lpstr>'הכשרת מקום עבור מערכת.. (2.2)'!WPrint_Area_W</vt:lpstr>
      <vt:lpstr>שער!WPrint_Area_W</vt:lpstr>
      <vt:lpstr>'(2.3) שדרוג וההתאמה של תשתיות'!WPrint_TitlesW</vt:lpstr>
      <vt:lpstr>'(2.4) ..מערכת אל-פסק ומצברייה'!WPrint_TitlesW</vt:lpstr>
      <vt:lpstr>'בטיחות קרינה אלקטרומגנטית (2.5)'!WPrint_TitlesW</vt:lpstr>
      <vt:lpstr>'בכפיפות לזמינות תקציבית (2.3)'!WPrint_TitlesW</vt:lpstr>
      <vt:lpstr>'הכשרת מקום עבור מערכת.. (2.2)'!WPrint_TitlesW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Avi Solomon</dc:creator>
  <cp:lastModifiedBy>Avi Solomon</cp:lastModifiedBy>
  <cp:lastPrinted>2020-05-25T13:12:19Z</cp:lastPrinted>
  <dcterms:created xsi:type="dcterms:W3CDTF">2009-06-07T21:35:28Z</dcterms:created>
  <dcterms:modified xsi:type="dcterms:W3CDTF">2020-11-17T08:28:19Z</dcterms:modified>
</cp:coreProperties>
</file>